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nts-nas\Uprava za sport\__SEKTOR_ZA_RAZVOJ_SPORTA\_SLUZBA_ZA_PROGRAME_KSO_I_NSS\VELIKE SPORTSKE MANIFESTACIJE 2027\KONAČNO ZA OBJAVU\"/>
    </mc:Choice>
  </mc:AlternateContent>
  <bookViews>
    <workbookView xWindow="-105" yWindow="-105" windowWidth="23250" windowHeight="12450" tabRatio="669" activeTab="1"/>
  </bookViews>
  <sheets>
    <sheet name="UPUTE - OBAVEZNO PROČITATI" sheetId="13" r:id="rId1"/>
    <sheet name="ODOBRENI OBRAZAC PRORAČUNA" sheetId="6" r:id="rId2"/>
    <sheet name="1. PRENAMJENA" sheetId="7" r:id="rId3"/>
    <sheet name="2. PRENAMJENA" sheetId="14" r:id="rId4"/>
    <sheet name="3. PRENAMJENA" sheetId="1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" i="15" l="1"/>
  <c r="N50" i="15"/>
  <c r="M50" i="15"/>
  <c r="O49" i="15"/>
  <c r="N49" i="15"/>
  <c r="M49" i="15"/>
  <c r="O48" i="15"/>
  <c r="N48" i="15"/>
  <c r="M48" i="15"/>
  <c r="O47" i="15"/>
  <c r="N47" i="15"/>
  <c r="M47" i="15"/>
  <c r="O46" i="15"/>
  <c r="N46" i="15"/>
  <c r="M46" i="15"/>
  <c r="O45" i="15"/>
  <c r="N45" i="15"/>
  <c r="M45" i="15"/>
  <c r="N44" i="15"/>
  <c r="O44" i="15"/>
  <c r="C45" i="15"/>
  <c r="D45" i="15"/>
  <c r="E45" i="15"/>
  <c r="C46" i="15"/>
  <c r="D46" i="15"/>
  <c r="E46" i="15"/>
  <c r="C47" i="15"/>
  <c r="D47" i="15"/>
  <c r="E47" i="15"/>
  <c r="C48" i="15"/>
  <c r="D48" i="15"/>
  <c r="E48" i="15"/>
  <c r="C49" i="15"/>
  <c r="D49" i="15"/>
  <c r="E49" i="15"/>
  <c r="C50" i="15"/>
  <c r="D50" i="15"/>
  <c r="E50" i="15"/>
  <c r="D44" i="15"/>
  <c r="E44" i="15"/>
  <c r="C44" i="15"/>
  <c r="O139" i="14"/>
  <c r="N139" i="14"/>
  <c r="O138" i="14"/>
  <c r="N138" i="14"/>
  <c r="O137" i="14"/>
  <c r="N137" i="14"/>
  <c r="O136" i="14"/>
  <c r="N136" i="14"/>
  <c r="O135" i="14"/>
  <c r="N135" i="14"/>
  <c r="O134" i="14"/>
  <c r="N134" i="14"/>
  <c r="O133" i="14"/>
  <c r="N133" i="14"/>
  <c r="O132" i="14"/>
  <c r="N132" i="14"/>
  <c r="O131" i="14"/>
  <c r="N131" i="14"/>
  <c r="O130" i="14"/>
  <c r="N130" i="14"/>
  <c r="O129" i="14"/>
  <c r="N129" i="14"/>
  <c r="O128" i="14"/>
  <c r="N128" i="14"/>
  <c r="O127" i="14"/>
  <c r="N127" i="14"/>
  <c r="O126" i="14"/>
  <c r="N126" i="14"/>
  <c r="O125" i="14"/>
  <c r="N125" i="14"/>
  <c r="O124" i="14"/>
  <c r="N124" i="14"/>
  <c r="O123" i="14"/>
  <c r="N123" i="14"/>
  <c r="O122" i="14"/>
  <c r="N122" i="14"/>
  <c r="O121" i="14"/>
  <c r="N121" i="14"/>
  <c r="O120" i="14"/>
  <c r="N120" i="14"/>
  <c r="O119" i="14"/>
  <c r="N119" i="14"/>
  <c r="O118" i="14"/>
  <c r="N118" i="14"/>
  <c r="O117" i="14"/>
  <c r="N117" i="14"/>
  <c r="O116" i="14"/>
  <c r="O115" i="14"/>
  <c r="N115" i="14"/>
  <c r="O114" i="14"/>
  <c r="N114" i="14"/>
  <c r="O113" i="14"/>
  <c r="N113" i="14"/>
  <c r="O112" i="14"/>
  <c r="N112" i="14"/>
  <c r="O111" i="14"/>
  <c r="N111" i="14"/>
  <c r="O110" i="14"/>
  <c r="N110" i="14"/>
  <c r="O108" i="14"/>
  <c r="N108" i="14"/>
  <c r="M108" i="14"/>
  <c r="O107" i="14"/>
  <c r="N107" i="14"/>
  <c r="M107" i="14"/>
  <c r="O106" i="14"/>
  <c r="N106" i="14"/>
  <c r="M106" i="14"/>
  <c r="O105" i="14"/>
  <c r="N105" i="14"/>
  <c r="M105" i="14"/>
  <c r="O104" i="14"/>
  <c r="N104" i="14"/>
  <c r="M104" i="14"/>
  <c r="O103" i="14"/>
  <c r="N103" i="14"/>
  <c r="M103" i="14"/>
  <c r="O102" i="14"/>
  <c r="N102" i="14"/>
  <c r="M102" i="14"/>
  <c r="O101" i="14"/>
  <c r="N101" i="14"/>
  <c r="M101" i="14"/>
  <c r="O100" i="14"/>
  <c r="N100" i="14"/>
  <c r="M100" i="14"/>
  <c r="O99" i="14"/>
  <c r="N99" i="14"/>
  <c r="M99" i="14"/>
  <c r="O97" i="14"/>
  <c r="N97" i="14"/>
  <c r="M97" i="14"/>
  <c r="O96" i="14"/>
  <c r="N96" i="14"/>
  <c r="M96" i="14"/>
  <c r="O95" i="14"/>
  <c r="N95" i="14"/>
  <c r="M95" i="14"/>
  <c r="O94" i="14"/>
  <c r="N94" i="14"/>
  <c r="M94" i="14"/>
  <c r="O93" i="14"/>
  <c r="N93" i="14"/>
  <c r="M93" i="14"/>
  <c r="O92" i="14"/>
  <c r="N92" i="14"/>
  <c r="M92" i="14"/>
  <c r="O91" i="14"/>
  <c r="N91" i="14"/>
  <c r="M91" i="14"/>
  <c r="O90" i="14"/>
  <c r="N90" i="14"/>
  <c r="M90" i="14"/>
  <c r="O89" i="14"/>
  <c r="N89" i="14"/>
  <c r="M89" i="14"/>
  <c r="O88" i="14"/>
  <c r="N88" i="14"/>
  <c r="M88" i="14"/>
  <c r="O86" i="14"/>
  <c r="N86" i="14"/>
  <c r="M86" i="14"/>
  <c r="O85" i="14"/>
  <c r="N85" i="14"/>
  <c r="M85" i="14"/>
  <c r="O84" i="14"/>
  <c r="N84" i="14"/>
  <c r="M84" i="14"/>
  <c r="O83" i="14"/>
  <c r="N83" i="14"/>
  <c r="M83" i="14"/>
  <c r="O82" i="14"/>
  <c r="N82" i="14"/>
  <c r="M82" i="14"/>
  <c r="O81" i="14"/>
  <c r="N81" i="14"/>
  <c r="M81" i="14"/>
  <c r="O80" i="14"/>
  <c r="N80" i="14"/>
  <c r="M80" i="14"/>
  <c r="O79" i="14"/>
  <c r="N79" i="14"/>
  <c r="M79" i="14"/>
  <c r="O78" i="14"/>
  <c r="N78" i="14"/>
  <c r="M78" i="14"/>
  <c r="O77" i="14"/>
  <c r="N77" i="14"/>
  <c r="M77" i="14"/>
  <c r="O75" i="14"/>
  <c r="N75" i="14"/>
  <c r="M75" i="14"/>
  <c r="O74" i="14"/>
  <c r="N74" i="14"/>
  <c r="M74" i="14"/>
  <c r="O73" i="14"/>
  <c r="N73" i="14"/>
  <c r="M73" i="14"/>
  <c r="O72" i="14"/>
  <c r="N72" i="14"/>
  <c r="M72" i="14"/>
  <c r="O71" i="14"/>
  <c r="N71" i="14"/>
  <c r="M71" i="14"/>
  <c r="O69" i="14"/>
  <c r="N69" i="14"/>
  <c r="M69" i="14"/>
  <c r="O68" i="14"/>
  <c r="N68" i="14"/>
  <c r="M68" i="14"/>
  <c r="O67" i="14"/>
  <c r="N67" i="14"/>
  <c r="M67" i="14"/>
  <c r="O66" i="14"/>
  <c r="N66" i="14"/>
  <c r="M66" i="14"/>
  <c r="O65" i="14"/>
  <c r="N65" i="14"/>
  <c r="M65" i="14"/>
  <c r="O64" i="14"/>
  <c r="N64" i="14"/>
  <c r="M64" i="14"/>
  <c r="O63" i="14"/>
  <c r="N63" i="14"/>
  <c r="M63" i="14"/>
  <c r="O62" i="14"/>
  <c r="N62" i="14"/>
  <c r="M62" i="14"/>
  <c r="O61" i="14"/>
  <c r="N61" i="14"/>
  <c r="M61" i="14"/>
  <c r="O60" i="14"/>
  <c r="N60" i="14"/>
  <c r="M60" i="14"/>
  <c r="O58" i="14"/>
  <c r="N58" i="14"/>
  <c r="M58" i="14"/>
  <c r="O57" i="14"/>
  <c r="N57" i="14"/>
  <c r="M57" i="14"/>
  <c r="O56" i="14"/>
  <c r="N56" i="14"/>
  <c r="M56" i="14"/>
  <c r="O55" i="14"/>
  <c r="N55" i="14"/>
  <c r="M55" i="14"/>
  <c r="O54" i="14"/>
  <c r="N54" i="14"/>
  <c r="M54" i="14"/>
  <c r="O53" i="14"/>
  <c r="N53" i="14"/>
  <c r="M53" i="14"/>
  <c r="O52" i="14"/>
  <c r="N52" i="14"/>
  <c r="M52" i="14"/>
  <c r="O139" i="7"/>
  <c r="N139" i="7"/>
  <c r="O138" i="7"/>
  <c r="N138" i="7"/>
  <c r="O137" i="7"/>
  <c r="N137" i="7"/>
  <c r="O136" i="7"/>
  <c r="N136" i="7"/>
  <c r="O135" i="7"/>
  <c r="N135" i="7"/>
  <c r="O134" i="7"/>
  <c r="N134" i="7"/>
  <c r="O133" i="7"/>
  <c r="N133" i="7"/>
  <c r="O132" i="7"/>
  <c r="N132" i="7"/>
  <c r="O131" i="7"/>
  <c r="N131" i="7"/>
  <c r="O130" i="7"/>
  <c r="N130" i="7"/>
  <c r="O129" i="7"/>
  <c r="N129" i="7"/>
  <c r="O128" i="7"/>
  <c r="N128" i="7"/>
  <c r="O127" i="7"/>
  <c r="N127" i="7"/>
  <c r="O126" i="7"/>
  <c r="N126" i="7"/>
  <c r="O125" i="7"/>
  <c r="N125" i="7"/>
  <c r="O124" i="7"/>
  <c r="N124" i="7"/>
  <c r="O123" i="7"/>
  <c r="N123" i="7"/>
  <c r="O122" i="7"/>
  <c r="N122" i="7"/>
  <c r="O121" i="7"/>
  <c r="N121" i="7"/>
  <c r="O120" i="7"/>
  <c r="N120" i="7"/>
  <c r="N119" i="7"/>
  <c r="N118" i="7"/>
  <c r="O116" i="7"/>
  <c r="N115" i="7"/>
  <c r="N114" i="7"/>
  <c r="O113" i="7"/>
  <c r="N113" i="7"/>
  <c r="O112" i="7"/>
  <c r="N112" i="7"/>
  <c r="O111" i="7"/>
  <c r="N111" i="7"/>
  <c r="O110" i="7"/>
  <c r="N110" i="7"/>
  <c r="O108" i="7"/>
  <c r="N108" i="7"/>
  <c r="M108" i="7"/>
  <c r="O107" i="7"/>
  <c r="N107" i="7"/>
  <c r="M107" i="7"/>
  <c r="O106" i="7"/>
  <c r="N106" i="7"/>
  <c r="M106" i="7"/>
  <c r="O105" i="7"/>
  <c r="N105" i="7"/>
  <c r="M105" i="7"/>
  <c r="O104" i="7"/>
  <c r="N104" i="7"/>
  <c r="M104" i="7"/>
  <c r="O103" i="7"/>
  <c r="N103" i="7"/>
  <c r="O102" i="7"/>
  <c r="N102" i="7"/>
  <c r="M102" i="7"/>
  <c r="O101" i="7"/>
  <c r="N101" i="7"/>
  <c r="M101" i="7"/>
  <c r="O100" i="7"/>
  <c r="N100" i="7"/>
  <c r="M100" i="7"/>
  <c r="O99" i="7"/>
  <c r="N99" i="7"/>
  <c r="M99" i="7"/>
  <c r="O97" i="7"/>
  <c r="N97" i="7"/>
  <c r="M97" i="7"/>
  <c r="O96" i="7"/>
  <c r="N96" i="7"/>
  <c r="M96" i="7"/>
  <c r="O95" i="7"/>
  <c r="N95" i="7"/>
  <c r="M95" i="7"/>
  <c r="O94" i="7"/>
  <c r="N94" i="7"/>
  <c r="M94" i="7"/>
  <c r="O93" i="7"/>
  <c r="N93" i="7"/>
  <c r="M93" i="7"/>
  <c r="O92" i="7"/>
  <c r="N92" i="7"/>
  <c r="M92" i="7"/>
  <c r="O91" i="7"/>
  <c r="N91" i="7"/>
  <c r="M91" i="7"/>
  <c r="O90" i="7"/>
  <c r="N90" i="7"/>
  <c r="M90" i="7"/>
  <c r="O89" i="7"/>
  <c r="N89" i="7"/>
  <c r="M89" i="7"/>
  <c r="O88" i="7"/>
  <c r="N88" i="7"/>
  <c r="M88" i="7"/>
  <c r="O86" i="7"/>
  <c r="N86" i="7"/>
  <c r="M86" i="7"/>
  <c r="O85" i="7"/>
  <c r="N85" i="7"/>
  <c r="M85" i="7"/>
  <c r="O84" i="7"/>
  <c r="N84" i="7"/>
  <c r="M84" i="7"/>
  <c r="O83" i="7"/>
  <c r="N83" i="7"/>
  <c r="M83" i="7"/>
  <c r="O82" i="7"/>
  <c r="N82" i="7"/>
  <c r="M82" i="7"/>
  <c r="O81" i="7"/>
  <c r="N81" i="7"/>
  <c r="M81" i="7"/>
  <c r="O80" i="7"/>
  <c r="N80" i="7"/>
  <c r="M80" i="7"/>
  <c r="O79" i="7"/>
  <c r="N79" i="7"/>
  <c r="M79" i="7"/>
  <c r="O78" i="7"/>
  <c r="N78" i="7"/>
  <c r="M78" i="7"/>
  <c r="O77" i="7"/>
  <c r="N77" i="7"/>
  <c r="M77" i="7"/>
  <c r="O75" i="7"/>
  <c r="N75" i="7"/>
  <c r="M75" i="7"/>
  <c r="O74" i="7"/>
  <c r="N74" i="7"/>
  <c r="M74" i="7"/>
  <c r="O73" i="7"/>
  <c r="N73" i="7"/>
  <c r="M73" i="7"/>
  <c r="O72" i="7"/>
  <c r="N72" i="7"/>
  <c r="M72" i="7"/>
  <c r="O71" i="7"/>
  <c r="N71" i="7"/>
  <c r="M71" i="7"/>
  <c r="O69" i="7"/>
  <c r="N69" i="7"/>
  <c r="M69" i="7"/>
  <c r="O68" i="7"/>
  <c r="N68" i="7"/>
  <c r="M68" i="7"/>
  <c r="O67" i="7"/>
  <c r="N67" i="7"/>
  <c r="M67" i="7"/>
  <c r="O66" i="7"/>
  <c r="N66" i="7"/>
  <c r="M66" i="7"/>
  <c r="O65" i="7"/>
  <c r="N65" i="7"/>
  <c r="M65" i="7"/>
  <c r="O64" i="7"/>
  <c r="N64" i="7"/>
  <c r="M64" i="7"/>
  <c r="O63" i="7"/>
  <c r="N63" i="7"/>
  <c r="M63" i="7"/>
  <c r="O62" i="7"/>
  <c r="N62" i="7"/>
  <c r="M62" i="7"/>
  <c r="O61" i="7"/>
  <c r="N61" i="7"/>
  <c r="M61" i="7"/>
  <c r="O60" i="7"/>
  <c r="N60" i="7"/>
  <c r="M60" i="7"/>
  <c r="O58" i="7"/>
  <c r="N58" i="7"/>
  <c r="M58" i="7"/>
  <c r="O57" i="7"/>
  <c r="N57" i="7"/>
  <c r="M57" i="7"/>
  <c r="O56" i="7"/>
  <c r="N56" i="7"/>
  <c r="M56" i="7"/>
  <c r="O55" i="7"/>
  <c r="N55" i="7"/>
  <c r="M55" i="7"/>
  <c r="O54" i="7"/>
  <c r="N54" i="7"/>
  <c r="M54" i="7"/>
  <c r="O53" i="7"/>
  <c r="N53" i="7"/>
  <c r="M53" i="7"/>
  <c r="O52" i="7"/>
  <c r="N52" i="7"/>
  <c r="M52" i="7"/>
  <c r="M45" i="7"/>
  <c r="M46" i="7"/>
  <c r="N46" i="7"/>
  <c r="O46" i="7"/>
  <c r="M47" i="7"/>
  <c r="N47" i="7"/>
  <c r="O47" i="7"/>
  <c r="M48" i="7"/>
  <c r="N48" i="7"/>
  <c r="O48" i="7"/>
  <c r="M49" i="7"/>
  <c r="N49" i="7"/>
  <c r="O49" i="7"/>
  <c r="M50" i="7"/>
  <c r="N50" i="7"/>
  <c r="O50" i="7"/>
  <c r="N44" i="7"/>
  <c r="O44" i="7"/>
  <c r="M45" i="14"/>
  <c r="N45" i="14"/>
  <c r="O45" i="14"/>
  <c r="M46" i="14"/>
  <c r="N46" i="14"/>
  <c r="O46" i="14"/>
  <c r="M47" i="14"/>
  <c r="N47" i="14"/>
  <c r="O47" i="14"/>
  <c r="M48" i="14"/>
  <c r="N48" i="14"/>
  <c r="O48" i="14"/>
  <c r="M49" i="14"/>
  <c r="N49" i="14"/>
  <c r="O49" i="14"/>
  <c r="M50" i="14"/>
  <c r="N50" i="14"/>
  <c r="O50" i="14"/>
  <c r="N44" i="14"/>
  <c r="E139" i="14"/>
  <c r="D139" i="14"/>
  <c r="E138" i="14"/>
  <c r="D138" i="14"/>
  <c r="E137" i="14"/>
  <c r="D137" i="14"/>
  <c r="E136" i="14"/>
  <c r="D136" i="14"/>
  <c r="E135" i="14"/>
  <c r="D135" i="14"/>
  <c r="E134" i="14"/>
  <c r="D134" i="14"/>
  <c r="E133" i="14"/>
  <c r="D133" i="14"/>
  <c r="E132" i="14"/>
  <c r="D132" i="14"/>
  <c r="E131" i="14"/>
  <c r="D131" i="14"/>
  <c r="E130" i="14"/>
  <c r="D130" i="14"/>
  <c r="E129" i="14"/>
  <c r="D129" i="14"/>
  <c r="E128" i="14"/>
  <c r="D128" i="14"/>
  <c r="E127" i="14"/>
  <c r="D127" i="14"/>
  <c r="E126" i="14"/>
  <c r="D126" i="14"/>
  <c r="E125" i="14"/>
  <c r="D125" i="14"/>
  <c r="E124" i="14"/>
  <c r="D124" i="14"/>
  <c r="E123" i="14"/>
  <c r="D123" i="14"/>
  <c r="E122" i="14"/>
  <c r="D122" i="14"/>
  <c r="E121" i="14"/>
  <c r="D121" i="14"/>
  <c r="E120" i="14"/>
  <c r="D120" i="14"/>
  <c r="E119" i="14"/>
  <c r="D119" i="14"/>
  <c r="E118" i="14"/>
  <c r="D118" i="14"/>
  <c r="E117" i="14"/>
  <c r="D117" i="14"/>
  <c r="E116" i="14"/>
  <c r="D116" i="14"/>
  <c r="N116" i="14" s="1"/>
  <c r="E115" i="14"/>
  <c r="D115" i="14"/>
  <c r="E114" i="14"/>
  <c r="D114" i="14"/>
  <c r="E113" i="14"/>
  <c r="D113" i="14"/>
  <c r="E112" i="14"/>
  <c r="D112" i="14"/>
  <c r="E111" i="14"/>
  <c r="D111" i="14"/>
  <c r="E110" i="14"/>
  <c r="D110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D44" i="14"/>
  <c r="E44" i="14"/>
  <c r="O44" i="14" s="1"/>
  <c r="C44" i="14"/>
  <c r="E50" i="7"/>
  <c r="D50" i="7"/>
  <c r="C50" i="7"/>
  <c r="E49" i="7"/>
  <c r="D49" i="7"/>
  <c r="C49" i="7"/>
  <c r="E48" i="7"/>
  <c r="D48" i="7"/>
  <c r="C48" i="7"/>
  <c r="E47" i="7"/>
  <c r="D47" i="7"/>
  <c r="C47" i="7"/>
  <c r="E46" i="7"/>
  <c r="D46" i="7"/>
  <c r="C46" i="7"/>
  <c r="E45" i="7"/>
  <c r="O45" i="7" s="1"/>
  <c r="D45" i="7"/>
  <c r="N45" i="7" s="1"/>
  <c r="C45" i="7"/>
  <c r="E44" i="7"/>
  <c r="D44" i="7"/>
  <c r="C44" i="7"/>
  <c r="E58" i="7"/>
  <c r="D58" i="7"/>
  <c r="C58" i="7"/>
  <c r="E57" i="7"/>
  <c r="D57" i="7"/>
  <c r="C57" i="7"/>
  <c r="E56" i="7"/>
  <c r="D56" i="7"/>
  <c r="C56" i="7"/>
  <c r="E55" i="7"/>
  <c r="D55" i="7"/>
  <c r="C55" i="7"/>
  <c r="E54" i="7"/>
  <c r="D54" i="7"/>
  <c r="C54" i="7"/>
  <c r="E53" i="7"/>
  <c r="D53" i="7"/>
  <c r="C53" i="7"/>
  <c r="E52" i="7"/>
  <c r="D52" i="7"/>
  <c r="C52" i="7"/>
  <c r="E69" i="7"/>
  <c r="D69" i="7"/>
  <c r="C69" i="7"/>
  <c r="E68" i="7"/>
  <c r="D68" i="7"/>
  <c r="C68" i="7"/>
  <c r="E67" i="7"/>
  <c r="D67" i="7"/>
  <c r="C67" i="7"/>
  <c r="E66" i="7"/>
  <c r="D66" i="7"/>
  <c r="C66" i="7"/>
  <c r="E65" i="7"/>
  <c r="D65" i="7"/>
  <c r="C65" i="7"/>
  <c r="E64" i="7"/>
  <c r="D64" i="7"/>
  <c r="C64" i="7"/>
  <c r="E63" i="7"/>
  <c r="D63" i="7"/>
  <c r="C63" i="7"/>
  <c r="E62" i="7"/>
  <c r="D62" i="7"/>
  <c r="C62" i="7"/>
  <c r="E61" i="7"/>
  <c r="D61" i="7"/>
  <c r="C61" i="7"/>
  <c r="E60" i="7"/>
  <c r="D60" i="7"/>
  <c r="C60" i="7"/>
  <c r="E75" i="7"/>
  <c r="D75" i="7"/>
  <c r="C75" i="7"/>
  <c r="E74" i="7"/>
  <c r="D74" i="7"/>
  <c r="C74" i="7"/>
  <c r="E73" i="7"/>
  <c r="D73" i="7"/>
  <c r="C73" i="7"/>
  <c r="E72" i="7"/>
  <c r="D72" i="7"/>
  <c r="C72" i="7"/>
  <c r="E71" i="7"/>
  <c r="D71" i="7"/>
  <c r="C71" i="7"/>
  <c r="E86" i="7"/>
  <c r="D86" i="7"/>
  <c r="C86" i="7"/>
  <c r="E85" i="7"/>
  <c r="D85" i="7"/>
  <c r="C85" i="7"/>
  <c r="E84" i="7"/>
  <c r="D84" i="7"/>
  <c r="C84" i="7"/>
  <c r="E83" i="7"/>
  <c r="D83" i="7"/>
  <c r="C83" i="7"/>
  <c r="E82" i="7"/>
  <c r="D82" i="7"/>
  <c r="C82" i="7"/>
  <c r="E81" i="7"/>
  <c r="D81" i="7"/>
  <c r="C81" i="7"/>
  <c r="E80" i="7"/>
  <c r="D80" i="7"/>
  <c r="C80" i="7"/>
  <c r="E79" i="7"/>
  <c r="D79" i="7"/>
  <c r="C79" i="7"/>
  <c r="E78" i="7"/>
  <c r="D78" i="7"/>
  <c r="C78" i="7"/>
  <c r="E77" i="7"/>
  <c r="D77" i="7"/>
  <c r="C77" i="7"/>
  <c r="E97" i="7"/>
  <c r="D97" i="7"/>
  <c r="C97" i="7"/>
  <c r="E96" i="7"/>
  <c r="D96" i="7"/>
  <c r="C96" i="7"/>
  <c r="E95" i="7"/>
  <c r="D95" i="7"/>
  <c r="C95" i="7"/>
  <c r="E94" i="7"/>
  <c r="D94" i="7"/>
  <c r="C94" i="7"/>
  <c r="E93" i="7"/>
  <c r="D93" i="7"/>
  <c r="C93" i="7"/>
  <c r="E92" i="7"/>
  <c r="D92" i="7"/>
  <c r="C92" i="7"/>
  <c r="E91" i="7"/>
  <c r="D91" i="7"/>
  <c r="C91" i="7"/>
  <c r="E90" i="7"/>
  <c r="D90" i="7"/>
  <c r="C90" i="7"/>
  <c r="E89" i="7"/>
  <c r="D89" i="7"/>
  <c r="C89" i="7"/>
  <c r="E88" i="7"/>
  <c r="D88" i="7"/>
  <c r="C88" i="7"/>
  <c r="D111" i="7"/>
  <c r="E111" i="7"/>
  <c r="D112" i="7"/>
  <c r="E112" i="7"/>
  <c r="D113" i="7"/>
  <c r="E113" i="7"/>
  <c r="D114" i="7"/>
  <c r="E114" i="7"/>
  <c r="O114" i="7" s="1"/>
  <c r="D115" i="7"/>
  <c r="E115" i="7"/>
  <c r="O115" i="7" s="1"/>
  <c r="D116" i="7"/>
  <c r="N116" i="7" s="1"/>
  <c r="E116" i="7"/>
  <c r="D117" i="7"/>
  <c r="N117" i="7" s="1"/>
  <c r="E117" i="7"/>
  <c r="O117" i="7" s="1"/>
  <c r="D118" i="7"/>
  <c r="E118" i="7"/>
  <c r="O118" i="7" s="1"/>
  <c r="D119" i="7"/>
  <c r="E119" i="7"/>
  <c r="O119" i="7" s="1"/>
  <c r="D120" i="7"/>
  <c r="E120" i="7"/>
  <c r="D121" i="7"/>
  <c r="E121" i="7"/>
  <c r="D122" i="7"/>
  <c r="E122" i="7"/>
  <c r="D123" i="7"/>
  <c r="E123" i="7"/>
  <c r="D124" i="7"/>
  <c r="E124" i="7"/>
  <c r="D125" i="7"/>
  <c r="E125" i="7"/>
  <c r="D126" i="7"/>
  <c r="E126" i="7"/>
  <c r="D127" i="7"/>
  <c r="E127" i="7"/>
  <c r="D128" i="7"/>
  <c r="E128" i="7"/>
  <c r="D129" i="7"/>
  <c r="E129" i="7"/>
  <c r="D130" i="7"/>
  <c r="E130" i="7"/>
  <c r="D131" i="7"/>
  <c r="E131" i="7"/>
  <c r="D132" i="7"/>
  <c r="E132" i="7"/>
  <c r="D133" i="7"/>
  <c r="E133" i="7"/>
  <c r="D134" i="7"/>
  <c r="E134" i="7"/>
  <c r="D135" i="7"/>
  <c r="E135" i="7"/>
  <c r="D136" i="7"/>
  <c r="E136" i="7"/>
  <c r="D137" i="7"/>
  <c r="E137" i="7"/>
  <c r="D138" i="7"/>
  <c r="E138" i="7"/>
  <c r="D139" i="7"/>
  <c r="E139" i="7"/>
  <c r="E110" i="7"/>
  <c r="D110" i="7"/>
  <c r="C100" i="7"/>
  <c r="D100" i="7"/>
  <c r="E100" i="7"/>
  <c r="C101" i="7"/>
  <c r="D101" i="7"/>
  <c r="E101" i="7"/>
  <c r="C102" i="7"/>
  <c r="D102" i="7"/>
  <c r="E102" i="7"/>
  <c r="C103" i="7"/>
  <c r="M103" i="7" s="1"/>
  <c r="D103" i="7"/>
  <c r="E103" i="7"/>
  <c r="C104" i="7"/>
  <c r="D104" i="7"/>
  <c r="E104" i="7"/>
  <c r="C105" i="7"/>
  <c r="D105" i="7"/>
  <c r="E105" i="7"/>
  <c r="C106" i="7"/>
  <c r="D106" i="7"/>
  <c r="E106" i="7"/>
  <c r="C107" i="7"/>
  <c r="D107" i="7"/>
  <c r="E107" i="7"/>
  <c r="C108" i="7"/>
  <c r="D108" i="7"/>
  <c r="E108" i="7"/>
  <c r="D99" i="7"/>
  <c r="E99" i="7"/>
  <c r="C145" i="6"/>
  <c r="F17" i="7" l="1"/>
  <c r="O139" i="15"/>
  <c r="P139" i="15" s="1"/>
  <c r="N139" i="15"/>
  <c r="K139" i="15"/>
  <c r="D139" i="15"/>
  <c r="B139" i="15"/>
  <c r="O138" i="15"/>
  <c r="P138" i="15" s="1"/>
  <c r="N138" i="15"/>
  <c r="K138" i="15"/>
  <c r="D138" i="15"/>
  <c r="B138" i="15"/>
  <c r="O137" i="15"/>
  <c r="P137" i="15" s="1"/>
  <c r="N137" i="15"/>
  <c r="K137" i="15"/>
  <c r="D137" i="15"/>
  <c r="B137" i="15"/>
  <c r="O136" i="15"/>
  <c r="P136" i="15" s="1"/>
  <c r="N136" i="15"/>
  <c r="K136" i="15"/>
  <c r="D136" i="15"/>
  <c r="B136" i="15"/>
  <c r="O135" i="15"/>
  <c r="P135" i="15" s="1"/>
  <c r="N135" i="15"/>
  <c r="K135" i="15"/>
  <c r="D135" i="15"/>
  <c r="B135" i="15"/>
  <c r="O134" i="15"/>
  <c r="P134" i="15" s="1"/>
  <c r="N134" i="15"/>
  <c r="K134" i="15"/>
  <c r="D134" i="15"/>
  <c r="B134" i="15"/>
  <c r="O133" i="15"/>
  <c r="P133" i="15" s="1"/>
  <c r="N133" i="15"/>
  <c r="K133" i="15"/>
  <c r="D133" i="15"/>
  <c r="B133" i="15"/>
  <c r="O132" i="15"/>
  <c r="P132" i="15" s="1"/>
  <c r="N132" i="15"/>
  <c r="K132" i="15"/>
  <c r="D132" i="15"/>
  <c r="B132" i="15"/>
  <c r="O131" i="15"/>
  <c r="P131" i="15" s="1"/>
  <c r="N131" i="15"/>
  <c r="K131" i="15"/>
  <c r="D131" i="15"/>
  <c r="B131" i="15"/>
  <c r="O130" i="15"/>
  <c r="P130" i="15" s="1"/>
  <c r="N130" i="15"/>
  <c r="K130" i="15"/>
  <c r="D130" i="15"/>
  <c r="B130" i="15"/>
  <c r="O129" i="15"/>
  <c r="P129" i="15" s="1"/>
  <c r="N129" i="15"/>
  <c r="K129" i="15"/>
  <c r="D129" i="15"/>
  <c r="B129" i="15"/>
  <c r="O128" i="15"/>
  <c r="P128" i="15" s="1"/>
  <c r="N128" i="15"/>
  <c r="K128" i="15"/>
  <c r="D128" i="15"/>
  <c r="B128" i="15"/>
  <c r="O127" i="15"/>
  <c r="P127" i="15" s="1"/>
  <c r="N127" i="15"/>
  <c r="K127" i="15"/>
  <c r="D127" i="15"/>
  <c r="B127" i="15"/>
  <c r="O126" i="15"/>
  <c r="P126" i="15" s="1"/>
  <c r="N126" i="15"/>
  <c r="K126" i="15"/>
  <c r="D126" i="15"/>
  <c r="B126" i="15"/>
  <c r="O125" i="15"/>
  <c r="P125" i="15" s="1"/>
  <c r="N125" i="15"/>
  <c r="K125" i="15"/>
  <c r="D125" i="15"/>
  <c r="B125" i="15"/>
  <c r="O124" i="15"/>
  <c r="P124" i="15" s="1"/>
  <c r="N124" i="15"/>
  <c r="K124" i="15"/>
  <c r="D124" i="15"/>
  <c r="B124" i="15"/>
  <c r="O123" i="15"/>
  <c r="P123" i="15" s="1"/>
  <c r="N123" i="15"/>
  <c r="K123" i="15"/>
  <c r="D123" i="15"/>
  <c r="B123" i="15"/>
  <c r="O122" i="15"/>
  <c r="P122" i="15" s="1"/>
  <c r="N122" i="15"/>
  <c r="K122" i="15"/>
  <c r="D122" i="15"/>
  <c r="B122" i="15"/>
  <c r="O121" i="15"/>
  <c r="P121" i="15" s="1"/>
  <c r="N121" i="15"/>
  <c r="K121" i="15"/>
  <c r="D121" i="15"/>
  <c r="B121" i="15"/>
  <c r="O120" i="15"/>
  <c r="P120" i="15" s="1"/>
  <c r="N120" i="15"/>
  <c r="K120" i="15"/>
  <c r="D120" i="15"/>
  <c r="B120" i="15"/>
  <c r="O119" i="15"/>
  <c r="P119" i="15" s="1"/>
  <c r="N119" i="15"/>
  <c r="K119" i="15"/>
  <c r="D119" i="15"/>
  <c r="B119" i="15"/>
  <c r="O118" i="15"/>
  <c r="P118" i="15" s="1"/>
  <c r="N118" i="15"/>
  <c r="K118" i="15"/>
  <c r="D118" i="15"/>
  <c r="B118" i="15"/>
  <c r="O117" i="15"/>
  <c r="P117" i="15" s="1"/>
  <c r="N117" i="15"/>
  <c r="K117" i="15"/>
  <c r="D117" i="15"/>
  <c r="B117" i="15"/>
  <c r="O116" i="15"/>
  <c r="P116" i="15" s="1"/>
  <c r="N116" i="15"/>
  <c r="K116" i="15"/>
  <c r="D116" i="15"/>
  <c r="B116" i="15"/>
  <c r="O115" i="15"/>
  <c r="P115" i="15" s="1"/>
  <c r="N115" i="15"/>
  <c r="K115" i="15"/>
  <c r="D115" i="15"/>
  <c r="B115" i="15"/>
  <c r="O114" i="15"/>
  <c r="P114" i="15" s="1"/>
  <c r="N114" i="15"/>
  <c r="K114" i="15"/>
  <c r="D114" i="15"/>
  <c r="B114" i="15"/>
  <c r="O113" i="15"/>
  <c r="P113" i="15" s="1"/>
  <c r="N113" i="15"/>
  <c r="K113" i="15"/>
  <c r="D113" i="15"/>
  <c r="B113" i="15"/>
  <c r="O112" i="15"/>
  <c r="P112" i="15" s="1"/>
  <c r="N112" i="15"/>
  <c r="K112" i="15"/>
  <c r="D112" i="15"/>
  <c r="B112" i="15"/>
  <c r="O111" i="15"/>
  <c r="P111" i="15" s="1"/>
  <c r="N111" i="15"/>
  <c r="K111" i="15"/>
  <c r="D111" i="15"/>
  <c r="B111" i="15"/>
  <c r="O110" i="15"/>
  <c r="P110" i="15" s="1"/>
  <c r="N110" i="15"/>
  <c r="K110" i="15"/>
  <c r="D110" i="15"/>
  <c r="B110" i="15"/>
  <c r="O108" i="15"/>
  <c r="N108" i="15"/>
  <c r="K108" i="15"/>
  <c r="D108" i="15"/>
  <c r="C108" i="15"/>
  <c r="M108" i="15" s="1"/>
  <c r="B108" i="15"/>
  <c r="O107" i="15"/>
  <c r="N107" i="15"/>
  <c r="M107" i="15"/>
  <c r="P107" i="15" s="1"/>
  <c r="K107" i="15"/>
  <c r="D107" i="15"/>
  <c r="C107" i="15"/>
  <c r="B107" i="15"/>
  <c r="O106" i="15"/>
  <c r="N106" i="15"/>
  <c r="M106" i="15"/>
  <c r="K106" i="15"/>
  <c r="D106" i="15"/>
  <c r="C106" i="15"/>
  <c r="B106" i="15"/>
  <c r="O105" i="15"/>
  <c r="N105" i="15"/>
  <c r="M105" i="15"/>
  <c r="K105" i="15"/>
  <c r="D105" i="15"/>
  <c r="C105" i="15"/>
  <c r="B105" i="15"/>
  <c r="O104" i="15"/>
  <c r="N104" i="15"/>
  <c r="K104" i="15"/>
  <c r="D104" i="15"/>
  <c r="C104" i="15"/>
  <c r="M104" i="15" s="1"/>
  <c r="B104" i="15"/>
  <c r="O103" i="15"/>
  <c r="N103" i="15"/>
  <c r="K103" i="15"/>
  <c r="D103" i="15"/>
  <c r="C103" i="15"/>
  <c r="M103" i="15" s="1"/>
  <c r="B103" i="15"/>
  <c r="O102" i="15"/>
  <c r="N102" i="15"/>
  <c r="K102" i="15"/>
  <c r="D102" i="15"/>
  <c r="C102" i="15"/>
  <c r="M102" i="15" s="1"/>
  <c r="P102" i="15" s="1"/>
  <c r="B102" i="15"/>
  <c r="O101" i="15"/>
  <c r="N101" i="15"/>
  <c r="K101" i="15"/>
  <c r="D101" i="15"/>
  <c r="C101" i="15"/>
  <c r="B101" i="15"/>
  <c r="O100" i="15"/>
  <c r="O98" i="15" s="1"/>
  <c r="N100" i="15"/>
  <c r="K100" i="15"/>
  <c r="D100" i="15"/>
  <c r="C100" i="15"/>
  <c r="M100" i="15" s="1"/>
  <c r="B100" i="15"/>
  <c r="O99" i="15"/>
  <c r="N99" i="15"/>
  <c r="K99" i="15"/>
  <c r="D99" i="15"/>
  <c r="D98" i="15" s="1"/>
  <c r="C99" i="15"/>
  <c r="M99" i="15" s="1"/>
  <c r="P99" i="15" s="1"/>
  <c r="B99" i="15"/>
  <c r="J98" i="15"/>
  <c r="I98" i="15"/>
  <c r="H98" i="15"/>
  <c r="O97" i="15"/>
  <c r="N97" i="15"/>
  <c r="K97" i="15"/>
  <c r="D97" i="15"/>
  <c r="C97" i="15"/>
  <c r="M97" i="15" s="1"/>
  <c r="P97" i="15" s="1"/>
  <c r="B97" i="15"/>
  <c r="O96" i="15"/>
  <c r="N96" i="15"/>
  <c r="K96" i="15"/>
  <c r="D96" i="15"/>
  <c r="C96" i="15"/>
  <c r="M96" i="15" s="1"/>
  <c r="P96" i="15" s="1"/>
  <c r="B96" i="15"/>
  <c r="O95" i="15"/>
  <c r="N95" i="15"/>
  <c r="M95" i="15"/>
  <c r="P95" i="15" s="1"/>
  <c r="K95" i="15"/>
  <c r="D95" i="15"/>
  <c r="C95" i="15"/>
  <c r="B95" i="15"/>
  <c r="O94" i="15"/>
  <c r="N94" i="15"/>
  <c r="K94" i="15"/>
  <c r="D94" i="15"/>
  <c r="C94" i="15"/>
  <c r="B94" i="15"/>
  <c r="O93" i="15"/>
  <c r="N93" i="15"/>
  <c r="K93" i="15"/>
  <c r="D93" i="15"/>
  <c r="C93" i="15"/>
  <c r="M93" i="15" s="1"/>
  <c r="P93" i="15" s="1"/>
  <c r="B93" i="15"/>
  <c r="O92" i="15"/>
  <c r="N92" i="15"/>
  <c r="M92" i="15"/>
  <c r="P92" i="15" s="1"/>
  <c r="K92" i="15"/>
  <c r="D92" i="15"/>
  <c r="C92" i="15"/>
  <c r="B92" i="15"/>
  <c r="O91" i="15"/>
  <c r="N91" i="15"/>
  <c r="K91" i="15"/>
  <c r="D91" i="15"/>
  <c r="C91" i="15"/>
  <c r="M91" i="15" s="1"/>
  <c r="P91" i="15" s="1"/>
  <c r="B91" i="15"/>
  <c r="O90" i="15"/>
  <c r="N90" i="15"/>
  <c r="M90" i="15"/>
  <c r="P90" i="15" s="1"/>
  <c r="K90" i="15"/>
  <c r="D90" i="15"/>
  <c r="C90" i="15"/>
  <c r="B90" i="15"/>
  <c r="O89" i="15"/>
  <c r="O87" i="15" s="1"/>
  <c r="N89" i="15"/>
  <c r="K89" i="15"/>
  <c r="D89" i="15"/>
  <c r="C89" i="15"/>
  <c r="M89" i="15" s="1"/>
  <c r="B89" i="15"/>
  <c r="O88" i="15"/>
  <c r="N88" i="15"/>
  <c r="K88" i="15"/>
  <c r="D88" i="15"/>
  <c r="C88" i="15"/>
  <c r="M88" i="15" s="1"/>
  <c r="P88" i="15" s="1"/>
  <c r="B88" i="15"/>
  <c r="J87" i="15"/>
  <c r="I87" i="15"/>
  <c r="H87" i="15"/>
  <c r="O86" i="15"/>
  <c r="N86" i="15"/>
  <c r="K86" i="15"/>
  <c r="D86" i="15"/>
  <c r="C86" i="15"/>
  <c r="M86" i="15" s="1"/>
  <c r="B86" i="15"/>
  <c r="O85" i="15"/>
  <c r="N85" i="15"/>
  <c r="K85" i="15"/>
  <c r="D85" i="15"/>
  <c r="C85" i="15"/>
  <c r="M85" i="15" s="1"/>
  <c r="B85" i="15"/>
  <c r="O84" i="15"/>
  <c r="N84" i="15"/>
  <c r="K84" i="15"/>
  <c r="D84" i="15"/>
  <c r="C84" i="15"/>
  <c r="M84" i="15" s="1"/>
  <c r="P84" i="15" s="1"/>
  <c r="B84" i="15"/>
  <c r="O83" i="15"/>
  <c r="N83" i="15"/>
  <c r="M83" i="15"/>
  <c r="P83" i="15" s="1"/>
  <c r="K83" i="15"/>
  <c r="D83" i="15"/>
  <c r="C83" i="15"/>
  <c r="B83" i="15"/>
  <c r="O82" i="15"/>
  <c r="N82" i="15"/>
  <c r="K82" i="15"/>
  <c r="D82" i="15"/>
  <c r="C82" i="15"/>
  <c r="M82" i="15" s="1"/>
  <c r="B82" i="15"/>
  <c r="O81" i="15"/>
  <c r="N81" i="15"/>
  <c r="K81" i="15"/>
  <c r="D81" i="15"/>
  <c r="C81" i="15"/>
  <c r="M81" i="15" s="1"/>
  <c r="P81" i="15" s="1"/>
  <c r="B81" i="15"/>
  <c r="O80" i="15"/>
  <c r="N80" i="15"/>
  <c r="K80" i="15"/>
  <c r="D80" i="15"/>
  <c r="C80" i="15"/>
  <c r="M80" i="15" s="1"/>
  <c r="B80" i="15"/>
  <c r="O79" i="15"/>
  <c r="N79" i="15"/>
  <c r="M79" i="15"/>
  <c r="P79" i="15" s="1"/>
  <c r="K79" i="15"/>
  <c r="D79" i="15"/>
  <c r="C79" i="15"/>
  <c r="B79" i="15"/>
  <c r="O78" i="15"/>
  <c r="N78" i="15"/>
  <c r="K78" i="15"/>
  <c r="D78" i="15"/>
  <c r="C78" i="15"/>
  <c r="M78" i="15" s="1"/>
  <c r="B78" i="15"/>
  <c r="O77" i="15"/>
  <c r="N77" i="15"/>
  <c r="K77" i="15"/>
  <c r="D77" i="15"/>
  <c r="C77" i="15"/>
  <c r="M77" i="15" s="1"/>
  <c r="B77" i="15"/>
  <c r="J76" i="15"/>
  <c r="I76" i="15"/>
  <c r="H76" i="15"/>
  <c r="O75" i="15"/>
  <c r="N75" i="15"/>
  <c r="K75" i="15"/>
  <c r="D75" i="15"/>
  <c r="C75" i="15"/>
  <c r="M75" i="15" s="1"/>
  <c r="B75" i="15"/>
  <c r="O74" i="15"/>
  <c r="N74" i="15"/>
  <c r="K74" i="15"/>
  <c r="D74" i="15"/>
  <c r="C74" i="15"/>
  <c r="M74" i="15" s="1"/>
  <c r="B74" i="15"/>
  <c r="O73" i="15"/>
  <c r="N73" i="15"/>
  <c r="K73" i="15"/>
  <c r="D73" i="15"/>
  <c r="C73" i="15"/>
  <c r="M73" i="15" s="1"/>
  <c r="B73" i="15"/>
  <c r="O72" i="15"/>
  <c r="N72" i="15"/>
  <c r="K72" i="15"/>
  <c r="D72" i="15"/>
  <c r="C72" i="15"/>
  <c r="B72" i="15"/>
  <c r="O71" i="15"/>
  <c r="N71" i="15"/>
  <c r="K71" i="15"/>
  <c r="D71" i="15"/>
  <c r="C71" i="15"/>
  <c r="M71" i="15" s="1"/>
  <c r="B71" i="15"/>
  <c r="J70" i="15"/>
  <c r="I70" i="15"/>
  <c r="H70" i="15"/>
  <c r="K70" i="15" s="1"/>
  <c r="O69" i="15"/>
  <c r="N69" i="15"/>
  <c r="K69" i="15"/>
  <c r="D69" i="15"/>
  <c r="C69" i="15"/>
  <c r="M69" i="15" s="1"/>
  <c r="P69" i="15" s="1"/>
  <c r="B69" i="15"/>
  <c r="O68" i="15"/>
  <c r="N68" i="15"/>
  <c r="K68" i="15"/>
  <c r="D68" i="15"/>
  <c r="C68" i="15"/>
  <c r="M68" i="15" s="1"/>
  <c r="B68" i="15"/>
  <c r="O67" i="15"/>
  <c r="N67" i="15"/>
  <c r="K67" i="15"/>
  <c r="D67" i="15"/>
  <c r="C67" i="15"/>
  <c r="M67" i="15" s="1"/>
  <c r="B67" i="15"/>
  <c r="O66" i="15"/>
  <c r="N66" i="15"/>
  <c r="K66" i="15"/>
  <c r="D66" i="15"/>
  <c r="C66" i="15"/>
  <c r="M66" i="15" s="1"/>
  <c r="B66" i="15"/>
  <c r="O65" i="15"/>
  <c r="N65" i="15"/>
  <c r="K65" i="15"/>
  <c r="D65" i="15"/>
  <c r="C65" i="15"/>
  <c r="B65" i="15"/>
  <c r="O64" i="15"/>
  <c r="N64" i="15"/>
  <c r="K64" i="15"/>
  <c r="D64" i="15"/>
  <c r="C64" i="15"/>
  <c r="M64" i="15" s="1"/>
  <c r="B64" i="15"/>
  <c r="O63" i="15"/>
  <c r="N63" i="15"/>
  <c r="K63" i="15"/>
  <c r="D63" i="15"/>
  <c r="C63" i="15"/>
  <c r="M63" i="15" s="1"/>
  <c r="B63" i="15"/>
  <c r="O62" i="15"/>
  <c r="N62" i="15"/>
  <c r="K62" i="15"/>
  <c r="D62" i="15"/>
  <c r="C62" i="15"/>
  <c r="M62" i="15" s="1"/>
  <c r="P62" i="15" s="1"/>
  <c r="B62" i="15"/>
  <c r="O61" i="15"/>
  <c r="N61" i="15"/>
  <c r="K61" i="15"/>
  <c r="D61" i="15"/>
  <c r="C61" i="15"/>
  <c r="M61" i="15" s="1"/>
  <c r="P61" i="15" s="1"/>
  <c r="B61" i="15"/>
  <c r="O60" i="15"/>
  <c r="N60" i="15"/>
  <c r="K60" i="15"/>
  <c r="D60" i="15"/>
  <c r="C60" i="15"/>
  <c r="M60" i="15" s="1"/>
  <c r="B60" i="15"/>
  <c r="J59" i="15"/>
  <c r="I59" i="15"/>
  <c r="H59" i="15"/>
  <c r="O58" i="15"/>
  <c r="N58" i="15"/>
  <c r="K58" i="15"/>
  <c r="D58" i="15"/>
  <c r="C58" i="15"/>
  <c r="B58" i="15"/>
  <c r="O57" i="15"/>
  <c r="N57" i="15"/>
  <c r="K57" i="15"/>
  <c r="D57" i="15"/>
  <c r="C57" i="15"/>
  <c r="M57" i="15" s="1"/>
  <c r="B57" i="15"/>
  <c r="O56" i="15"/>
  <c r="N56" i="15"/>
  <c r="K56" i="15"/>
  <c r="D56" i="15"/>
  <c r="C56" i="15"/>
  <c r="M56" i="15" s="1"/>
  <c r="B56" i="15"/>
  <c r="O55" i="15"/>
  <c r="N55" i="15"/>
  <c r="K55" i="15"/>
  <c r="D55" i="15"/>
  <c r="C55" i="15"/>
  <c r="M55" i="15" s="1"/>
  <c r="P55" i="15" s="1"/>
  <c r="B55" i="15"/>
  <c r="O54" i="15"/>
  <c r="N54" i="15"/>
  <c r="K54" i="15"/>
  <c r="D54" i="15"/>
  <c r="C54" i="15"/>
  <c r="M54" i="15" s="1"/>
  <c r="P54" i="15" s="1"/>
  <c r="B54" i="15"/>
  <c r="O53" i="15"/>
  <c r="N53" i="15"/>
  <c r="K53" i="15"/>
  <c r="D53" i="15"/>
  <c r="C53" i="15"/>
  <c r="M53" i="15" s="1"/>
  <c r="B53" i="15"/>
  <c r="O52" i="15"/>
  <c r="O51" i="15" s="1"/>
  <c r="N52" i="15"/>
  <c r="K52" i="15"/>
  <c r="D52" i="15"/>
  <c r="C52" i="15"/>
  <c r="M52" i="15" s="1"/>
  <c r="B52" i="15"/>
  <c r="J51" i="15"/>
  <c r="I51" i="15"/>
  <c r="I42" i="15" s="1"/>
  <c r="H51" i="15"/>
  <c r="K50" i="15"/>
  <c r="P50" i="15"/>
  <c r="B50" i="15"/>
  <c r="K49" i="15"/>
  <c r="B49" i="15"/>
  <c r="K48" i="15"/>
  <c r="B48" i="15"/>
  <c r="K47" i="15"/>
  <c r="B47" i="15"/>
  <c r="K46" i="15"/>
  <c r="B46" i="15"/>
  <c r="K45" i="15"/>
  <c r="B45" i="15"/>
  <c r="N43" i="15"/>
  <c r="K44" i="15"/>
  <c r="M44" i="15"/>
  <c r="B44" i="15"/>
  <c r="J43" i="15"/>
  <c r="I43" i="15"/>
  <c r="H43" i="15"/>
  <c r="H42" i="15"/>
  <c r="H141" i="15" s="1"/>
  <c r="P139" i="14"/>
  <c r="K139" i="14"/>
  <c r="B139" i="14"/>
  <c r="P138" i="14"/>
  <c r="K138" i="14"/>
  <c r="B138" i="14"/>
  <c r="P137" i="14"/>
  <c r="K137" i="14"/>
  <c r="B137" i="14"/>
  <c r="P136" i="14"/>
  <c r="K136" i="14"/>
  <c r="B136" i="14"/>
  <c r="P135" i="14"/>
  <c r="K135" i="14"/>
  <c r="B135" i="14"/>
  <c r="P134" i="14"/>
  <c r="K134" i="14"/>
  <c r="B134" i="14"/>
  <c r="P133" i="14"/>
  <c r="K133" i="14"/>
  <c r="B133" i="14"/>
  <c r="P132" i="14"/>
  <c r="K132" i="14"/>
  <c r="B132" i="14"/>
  <c r="P131" i="14"/>
  <c r="K131" i="14"/>
  <c r="B131" i="14"/>
  <c r="P130" i="14"/>
  <c r="K130" i="14"/>
  <c r="B130" i="14"/>
  <c r="P129" i="14"/>
  <c r="K129" i="14"/>
  <c r="B129" i="14"/>
  <c r="P128" i="14"/>
  <c r="K128" i="14"/>
  <c r="B128" i="14"/>
  <c r="P127" i="14"/>
  <c r="K127" i="14"/>
  <c r="B127" i="14"/>
  <c r="P126" i="14"/>
  <c r="K126" i="14"/>
  <c r="B126" i="14"/>
  <c r="P125" i="14"/>
  <c r="K125" i="14"/>
  <c r="B125" i="14"/>
  <c r="P124" i="14"/>
  <c r="K124" i="14"/>
  <c r="B124" i="14"/>
  <c r="P123" i="14"/>
  <c r="K123" i="14"/>
  <c r="B123" i="14"/>
  <c r="P122" i="14"/>
  <c r="K122" i="14"/>
  <c r="B122" i="14"/>
  <c r="P121" i="14"/>
  <c r="K121" i="14"/>
  <c r="B121" i="14"/>
  <c r="P120" i="14"/>
  <c r="K120" i="14"/>
  <c r="B120" i="14"/>
  <c r="P119" i="14"/>
  <c r="K119" i="14"/>
  <c r="B119" i="14"/>
  <c r="P118" i="14"/>
  <c r="K118" i="14"/>
  <c r="B118" i="14"/>
  <c r="P117" i="14"/>
  <c r="K117" i="14"/>
  <c r="B117" i="14"/>
  <c r="P116" i="14"/>
  <c r="K116" i="14"/>
  <c r="B116" i="14"/>
  <c r="P115" i="14"/>
  <c r="K115" i="14"/>
  <c r="B115" i="14"/>
  <c r="P114" i="14"/>
  <c r="K114" i="14"/>
  <c r="B114" i="14"/>
  <c r="P113" i="14"/>
  <c r="K113" i="14"/>
  <c r="B113" i="14"/>
  <c r="P112" i="14"/>
  <c r="K112" i="14"/>
  <c r="B112" i="14"/>
  <c r="P111" i="14"/>
  <c r="K111" i="14"/>
  <c r="B111" i="14"/>
  <c r="P110" i="14"/>
  <c r="K110" i="14"/>
  <c r="B110" i="14"/>
  <c r="K108" i="14"/>
  <c r="B108" i="14"/>
  <c r="K107" i="14"/>
  <c r="P107" i="14"/>
  <c r="B107" i="14"/>
  <c r="K106" i="14"/>
  <c r="B106" i="14"/>
  <c r="K105" i="14"/>
  <c r="P105" i="14"/>
  <c r="B105" i="14"/>
  <c r="K104" i="14"/>
  <c r="B104" i="14"/>
  <c r="K103" i="14"/>
  <c r="B103" i="14"/>
  <c r="K102" i="14"/>
  <c r="D98" i="14"/>
  <c r="P102" i="14"/>
  <c r="B102" i="14"/>
  <c r="K101" i="14"/>
  <c r="B101" i="14"/>
  <c r="K100" i="14"/>
  <c r="B100" i="14"/>
  <c r="K99" i="14"/>
  <c r="B99" i="14"/>
  <c r="K98" i="14"/>
  <c r="J98" i="14"/>
  <c r="I98" i="14"/>
  <c r="H98" i="14"/>
  <c r="K97" i="14"/>
  <c r="B97" i="14"/>
  <c r="K96" i="14"/>
  <c r="B96" i="14"/>
  <c r="K95" i="14"/>
  <c r="P95" i="14"/>
  <c r="B95" i="14"/>
  <c r="K94" i="14"/>
  <c r="B94" i="14"/>
  <c r="K93" i="14"/>
  <c r="B93" i="14"/>
  <c r="K92" i="14"/>
  <c r="P92" i="14"/>
  <c r="B92" i="14"/>
  <c r="K91" i="14"/>
  <c r="B91" i="14"/>
  <c r="K90" i="14"/>
  <c r="P90" i="14"/>
  <c r="B90" i="14"/>
  <c r="K89" i="14"/>
  <c r="B89" i="14"/>
  <c r="K88" i="14"/>
  <c r="B88" i="14"/>
  <c r="J87" i="14"/>
  <c r="I87" i="14"/>
  <c r="H87" i="14"/>
  <c r="K87" i="14" s="1"/>
  <c r="K86" i="14"/>
  <c r="B86" i="14"/>
  <c r="K85" i="14"/>
  <c r="P85" i="14"/>
  <c r="B85" i="14"/>
  <c r="K84" i="14"/>
  <c r="B84" i="14"/>
  <c r="K83" i="14"/>
  <c r="P83" i="14"/>
  <c r="B83" i="14"/>
  <c r="K82" i="14"/>
  <c r="B82" i="14"/>
  <c r="K81" i="14"/>
  <c r="B81" i="14"/>
  <c r="K80" i="14"/>
  <c r="D76" i="14"/>
  <c r="P80" i="14"/>
  <c r="B80" i="14"/>
  <c r="K79" i="14"/>
  <c r="B79" i="14"/>
  <c r="K78" i="14"/>
  <c r="B78" i="14"/>
  <c r="K77" i="14"/>
  <c r="B77" i="14"/>
  <c r="K76" i="14"/>
  <c r="J76" i="14"/>
  <c r="I76" i="14"/>
  <c r="H76" i="14"/>
  <c r="K75" i="14"/>
  <c r="B75" i="14"/>
  <c r="K74" i="14"/>
  <c r="B74" i="14"/>
  <c r="K73" i="14"/>
  <c r="P73" i="14"/>
  <c r="B73" i="14"/>
  <c r="K72" i="14"/>
  <c r="B72" i="14"/>
  <c r="O70" i="14"/>
  <c r="K71" i="14"/>
  <c r="B71" i="14"/>
  <c r="J70" i="14"/>
  <c r="I70" i="14"/>
  <c r="H70" i="14"/>
  <c r="K69" i="14"/>
  <c r="B69" i="14"/>
  <c r="K68" i="14"/>
  <c r="P68" i="14"/>
  <c r="B68" i="14"/>
  <c r="K67" i="14"/>
  <c r="B67" i="14"/>
  <c r="K66" i="14"/>
  <c r="P66" i="14"/>
  <c r="B66" i="14"/>
  <c r="K65" i="14"/>
  <c r="B65" i="14"/>
  <c r="K64" i="14"/>
  <c r="B64" i="14"/>
  <c r="K63" i="14"/>
  <c r="P63" i="14"/>
  <c r="B63" i="14"/>
  <c r="O59" i="14"/>
  <c r="K62" i="14"/>
  <c r="B62" i="14"/>
  <c r="K61" i="14"/>
  <c r="B61" i="14"/>
  <c r="K60" i="14"/>
  <c r="B60" i="14"/>
  <c r="J59" i="14"/>
  <c r="I59" i="14"/>
  <c r="K59" i="14" s="1"/>
  <c r="H59" i="14"/>
  <c r="K58" i="14"/>
  <c r="B58" i="14"/>
  <c r="K57" i="14"/>
  <c r="B57" i="14"/>
  <c r="K56" i="14"/>
  <c r="P56" i="14"/>
  <c r="B56" i="14"/>
  <c r="K55" i="14"/>
  <c r="B55" i="14"/>
  <c r="K54" i="14"/>
  <c r="B54" i="14"/>
  <c r="K53" i="14"/>
  <c r="B53" i="14"/>
  <c r="K52" i="14"/>
  <c r="B52" i="14"/>
  <c r="J51" i="14"/>
  <c r="I51" i="14"/>
  <c r="H51" i="14"/>
  <c r="K50" i="14"/>
  <c r="B50" i="14"/>
  <c r="K49" i="14"/>
  <c r="B49" i="14"/>
  <c r="N43" i="14"/>
  <c r="K48" i="14"/>
  <c r="B48" i="14"/>
  <c r="K47" i="14"/>
  <c r="P47" i="14"/>
  <c r="B47" i="14"/>
  <c r="K46" i="14"/>
  <c r="P46" i="14"/>
  <c r="B46" i="14"/>
  <c r="K45" i="14"/>
  <c r="B45" i="14"/>
  <c r="K44" i="14"/>
  <c r="D43" i="14"/>
  <c r="M44" i="14"/>
  <c r="B44" i="14"/>
  <c r="J43" i="14"/>
  <c r="K43" i="14" s="1"/>
  <c r="I43" i="14"/>
  <c r="H43" i="14"/>
  <c r="I42" i="14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10" i="7"/>
  <c r="K100" i="7"/>
  <c r="K101" i="7"/>
  <c r="K102" i="7"/>
  <c r="K103" i="7"/>
  <c r="K104" i="7"/>
  <c r="K105" i="7"/>
  <c r="K106" i="7"/>
  <c r="K107" i="7"/>
  <c r="K108" i="7"/>
  <c r="K99" i="7"/>
  <c r="J98" i="7"/>
  <c r="K90" i="7"/>
  <c r="K91" i="7"/>
  <c r="K92" i="7"/>
  <c r="K93" i="7"/>
  <c r="K94" i="7"/>
  <c r="K95" i="7"/>
  <c r="K96" i="7"/>
  <c r="K97" i="7"/>
  <c r="K88" i="7"/>
  <c r="J87" i="7"/>
  <c r="K78" i="7"/>
  <c r="K79" i="7"/>
  <c r="K80" i="7"/>
  <c r="K81" i="7"/>
  <c r="K82" i="7"/>
  <c r="K83" i="7"/>
  <c r="K84" i="7"/>
  <c r="K85" i="7"/>
  <c r="K86" i="7"/>
  <c r="K77" i="7"/>
  <c r="J76" i="7"/>
  <c r="K72" i="7"/>
  <c r="K73" i="7"/>
  <c r="K74" i="7"/>
  <c r="K75" i="7"/>
  <c r="K71" i="7"/>
  <c r="J70" i="7"/>
  <c r="K61" i="7"/>
  <c r="K62" i="7"/>
  <c r="K63" i="7"/>
  <c r="K64" i="7"/>
  <c r="K65" i="7"/>
  <c r="K66" i="7"/>
  <c r="K67" i="7"/>
  <c r="K68" i="7"/>
  <c r="K69" i="7"/>
  <c r="K60" i="7"/>
  <c r="J59" i="7"/>
  <c r="K53" i="7"/>
  <c r="K54" i="7"/>
  <c r="K55" i="7"/>
  <c r="K56" i="7"/>
  <c r="K57" i="7"/>
  <c r="K58" i="7"/>
  <c r="K52" i="7"/>
  <c r="J51" i="7"/>
  <c r="K45" i="7"/>
  <c r="K46" i="7"/>
  <c r="K47" i="7"/>
  <c r="K48" i="7"/>
  <c r="K49" i="7"/>
  <c r="K50" i="7"/>
  <c r="K44" i="7"/>
  <c r="J43" i="7"/>
  <c r="J42" i="7" s="1"/>
  <c r="P137" i="7"/>
  <c r="P136" i="7"/>
  <c r="P135" i="7"/>
  <c r="P134" i="7"/>
  <c r="P133" i="7"/>
  <c r="P130" i="7"/>
  <c r="P128" i="7"/>
  <c r="P126" i="7"/>
  <c r="P125" i="7"/>
  <c r="P122" i="7"/>
  <c r="P121" i="7"/>
  <c r="P120" i="7"/>
  <c r="P118" i="7"/>
  <c r="P117" i="7"/>
  <c r="P115" i="7"/>
  <c r="P114" i="7"/>
  <c r="P111" i="7"/>
  <c r="P110" i="7"/>
  <c r="N59" i="7"/>
  <c r="N51" i="7"/>
  <c r="F137" i="6"/>
  <c r="F136" i="6"/>
  <c r="E138" i="15" s="1"/>
  <c r="F135" i="6"/>
  <c r="F134" i="6"/>
  <c r="E136" i="15" s="1"/>
  <c r="F133" i="6"/>
  <c r="E135" i="15" s="1"/>
  <c r="F132" i="6"/>
  <c r="E134" i="15" s="1"/>
  <c r="F131" i="6"/>
  <c r="E133" i="15" s="1"/>
  <c r="F130" i="6"/>
  <c r="E132" i="15" s="1"/>
  <c r="F129" i="6"/>
  <c r="E131" i="15" s="1"/>
  <c r="F128" i="6"/>
  <c r="E130" i="15" s="1"/>
  <c r="F127" i="6"/>
  <c r="F126" i="6"/>
  <c r="E128" i="15" s="1"/>
  <c r="F125" i="6"/>
  <c r="F124" i="6"/>
  <c r="E126" i="15" s="1"/>
  <c r="F123" i="6"/>
  <c r="F122" i="6"/>
  <c r="E124" i="15" s="1"/>
  <c r="F121" i="6"/>
  <c r="E123" i="15" s="1"/>
  <c r="F120" i="6"/>
  <c r="E122" i="15" s="1"/>
  <c r="F119" i="6"/>
  <c r="E121" i="15" s="1"/>
  <c r="F118" i="6"/>
  <c r="E120" i="15" s="1"/>
  <c r="F117" i="6"/>
  <c r="E119" i="15" s="1"/>
  <c r="F116" i="6"/>
  <c r="E118" i="15" s="1"/>
  <c r="F115" i="6"/>
  <c r="F114" i="6"/>
  <c r="E116" i="15" s="1"/>
  <c r="F113" i="6"/>
  <c r="F112" i="6"/>
  <c r="E114" i="15" s="1"/>
  <c r="F111" i="6"/>
  <c r="F110" i="6"/>
  <c r="E112" i="15" s="1"/>
  <c r="F109" i="6"/>
  <c r="E111" i="15" s="1"/>
  <c r="F108" i="6"/>
  <c r="E110" i="15" s="1"/>
  <c r="F106" i="6"/>
  <c r="F105" i="6"/>
  <c r="F104" i="6"/>
  <c r="E106" i="15" s="1"/>
  <c r="F103" i="6"/>
  <c r="E105" i="15" s="1"/>
  <c r="F102" i="6"/>
  <c r="E104" i="15" s="1"/>
  <c r="F101" i="6"/>
  <c r="F100" i="6"/>
  <c r="F99" i="6"/>
  <c r="F98" i="6"/>
  <c r="F97" i="6"/>
  <c r="E96" i="6"/>
  <c r="D96" i="6"/>
  <c r="F95" i="6"/>
  <c r="F94" i="6"/>
  <c r="E96" i="15" s="1"/>
  <c r="F93" i="6"/>
  <c r="F92" i="6"/>
  <c r="F91" i="6"/>
  <c r="E93" i="15" s="1"/>
  <c r="F90" i="6"/>
  <c r="F89" i="6"/>
  <c r="E91" i="15" s="1"/>
  <c r="F88" i="6"/>
  <c r="E90" i="15" s="1"/>
  <c r="F87" i="6"/>
  <c r="F86" i="6"/>
  <c r="E85" i="6"/>
  <c r="D85" i="6"/>
  <c r="F84" i="6"/>
  <c r="E86" i="15" s="1"/>
  <c r="F83" i="6"/>
  <c r="F82" i="6"/>
  <c r="E84" i="15" s="1"/>
  <c r="F81" i="6"/>
  <c r="E83" i="15" s="1"/>
  <c r="F80" i="6"/>
  <c r="F79" i="6"/>
  <c r="E81" i="15" s="1"/>
  <c r="F78" i="6"/>
  <c r="F77" i="6"/>
  <c r="F76" i="6"/>
  <c r="E78" i="15" s="1"/>
  <c r="F75" i="6"/>
  <c r="E74" i="6"/>
  <c r="D74" i="6"/>
  <c r="F73" i="6"/>
  <c r="F72" i="6"/>
  <c r="E74" i="15" s="1"/>
  <c r="F71" i="6"/>
  <c r="F70" i="6"/>
  <c r="F69" i="6"/>
  <c r="E71" i="15" s="1"/>
  <c r="E68" i="6"/>
  <c r="D68" i="6"/>
  <c r="F67" i="6"/>
  <c r="E69" i="15" s="1"/>
  <c r="F66" i="6"/>
  <c r="F65" i="6"/>
  <c r="E67" i="15" s="1"/>
  <c r="F64" i="6"/>
  <c r="F63" i="6"/>
  <c r="F62" i="6"/>
  <c r="E64" i="15" s="1"/>
  <c r="F61" i="6"/>
  <c r="F60" i="6"/>
  <c r="E62" i="15" s="1"/>
  <c r="F59" i="6"/>
  <c r="E61" i="15" s="1"/>
  <c r="F58" i="6"/>
  <c r="E57" i="6"/>
  <c r="D57" i="6"/>
  <c r="F56" i="6"/>
  <c r="F55" i="6"/>
  <c r="E57" i="15" s="1"/>
  <c r="F54" i="6"/>
  <c r="F53" i="6"/>
  <c r="E55" i="15" s="1"/>
  <c r="F52" i="6"/>
  <c r="E54" i="15" s="1"/>
  <c r="F51" i="6"/>
  <c r="F50" i="6"/>
  <c r="E52" i="15" s="1"/>
  <c r="E49" i="6"/>
  <c r="D49" i="6"/>
  <c r="F48" i="6"/>
  <c r="F47" i="6"/>
  <c r="F46" i="6"/>
  <c r="F45" i="6"/>
  <c r="F44" i="6"/>
  <c r="F43" i="6"/>
  <c r="F42" i="6"/>
  <c r="E41" i="6"/>
  <c r="D41" i="6"/>
  <c r="J141" i="7" l="1"/>
  <c r="D40" i="6"/>
  <c r="D139" i="6" s="1"/>
  <c r="C152" i="6" s="1"/>
  <c r="F73" i="15"/>
  <c r="E51" i="15"/>
  <c r="E59" i="14"/>
  <c r="F106" i="15"/>
  <c r="O51" i="7"/>
  <c r="N87" i="7"/>
  <c r="P48" i="14"/>
  <c r="N51" i="14"/>
  <c r="N42" i="14" s="1"/>
  <c r="D51" i="14"/>
  <c r="D42" i="14" s="1"/>
  <c r="N59" i="14"/>
  <c r="D59" i="14"/>
  <c r="P74" i="14"/>
  <c r="P81" i="14"/>
  <c r="F84" i="14"/>
  <c r="P96" i="14"/>
  <c r="P103" i="14"/>
  <c r="F126" i="14"/>
  <c r="E80" i="15"/>
  <c r="P85" i="15"/>
  <c r="P123" i="7"/>
  <c r="P138" i="7"/>
  <c r="P57" i="14"/>
  <c r="P64" i="14"/>
  <c r="P69" i="14"/>
  <c r="P78" i="14"/>
  <c r="P86" i="14"/>
  <c r="P93" i="14"/>
  <c r="P100" i="14"/>
  <c r="P108" i="14"/>
  <c r="F114" i="14"/>
  <c r="F138" i="14"/>
  <c r="P56" i="15"/>
  <c r="P63" i="15"/>
  <c r="E66" i="15"/>
  <c r="F66" i="15" s="1"/>
  <c r="O70" i="15"/>
  <c r="E73" i="15"/>
  <c r="D76" i="15"/>
  <c r="F80" i="15"/>
  <c r="P82" i="15"/>
  <c r="N87" i="15"/>
  <c r="K98" i="15"/>
  <c r="E100" i="15"/>
  <c r="E103" i="15"/>
  <c r="F103" i="15" s="1"/>
  <c r="O76" i="7"/>
  <c r="P45" i="14"/>
  <c r="P50" i="14"/>
  <c r="D70" i="14"/>
  <c r="D141" i="14" s="1"/>
  <c r="C154" i="14" s="1"/>
  <c r="E70" i="14"/>
  <c r="F81" i="14"/>
  <c r="P84" i="14"/>
  <c r="P91" i="14"/>
  <c r="F103" i="14"/>
  <c r="P106" i="14"/>
  <c r="F121" i="14"/>
  <c r="F128" i="14"/>
  <c r="F133" i="14"/>
  <c r="E43" i="15"/>
  <c r="P47" i="15"/>
  <c r="P49" i="15"/>
  <c r="P53" i="15"/>
  <c r="N51" i="15"/>
  <c r="N42" i="15" s="1"/>
  <c r="N59" i="15"/>
  <c r="D59" i="15"/>
  <c r="P68" i="15"/>
  <c r="P75" i="15"/>
  <c r="E77" i="15"/>
  <c r="E85" i="15"/>
  <c r="F85" i="15" s="1"/>
  <c r="F92" i="15"/>
  <c r="E95" i="15"/>
  <c r="F95" i="15" s="1"/>
  <c r="F105" i="15"/>
  <c r="P119" i="7"/>
  <c r="P124" i="7"/>
  <c r="P139" i="7"/>
  <c r="P54" i="14"/>
  <c r="P61" i="14"/>
  <c r="F69" i="14"/>
  <c r="F86" i="14"/>
  <c r="F93" i="14"/>
  <c r="F108" i="14"/>
  <c r="F111" i="14"/>
  <c r="F116" i="14"/>
  <c r="F135" i="14"/>
  <c r="P46" i="15"/>
  <c r="E56" i="15"/>
  <c r="F58" i="15"/>
  <c r="E63" i="15"/>
  <c r="F72" i="15"/>
  <c r="E82" i="15"/>
  <c r="K87" i="15"/>
  <c r="E89" i="15"/>
  <c r="E92" i="15"/>
  <c r="P103" i="15"/>
  <c r="P106" i="15"/>
  <c r="P108" i="15"/>
  <c r="E76" i="7"/>
  <c r="E98" i="7"/>
  <c r="E43" i="14"/>
  <c r="F83" i="14"/>
  <c r="F90" i="14"/>
  <c r="F105" i="14"/>
  <c r="F118" i="14"/>
  <c r="F123" i="14"/>
  <c r="F130" i="14"/>
  <c r="E53" i="15"/>
  <c r="E60" i="15"/>
  <c r="E68" i="15"/>
  <c r="E75" i="15"/>
  <c r="E79" i="15"/>
  <c r="F79" i="15" s="1"/>
  <c r="F94" i="15"/>
  <c r="E102" i="15"/>
  <c r="F102" i="15" s="1"/>
  <c r="F111" i="15"/>
  <c r="F113" i="15"/>
  <c r="F119" i="15"/>
  <c r="F121" i="15"/>
  <c r="F123" i="15"/>
  <c r="F125" i="15"/>
  <c r="F127" i="15"/>
  <c r="F129" i="15"/>
  <c r="F131" i="15"/>
  <c r="F133" i="15"/>
  <c r="F135" i="15"/>
  <c r="F137" i="15"/>
  <c r="F139" i="15"/>
  <c r="P129" i="7"/>
  <c r="F54" i="14"/>
  <c r="F61" i="14"/>
  <c r="N70" i="14"/>
  <c r="N76" i="14"/>
  <c r="O87" i="14"/>
  <c r="F95" i="14"/>
  <c r="N98" i="14"/>
  <c r="K51" i="15"/>
  <c r="E58" i="15"/>
  <c r="E65" i="15"/>
  <c r="F65" i="15" s="1"/>
  <c r="I141" i="15"/>
  <c r="E72" i="15"/>
  <c r="E70" i="15" s="1"/>
  <c r="O76" i="15"/>
  <c r="E99" i="15"/>
  <c r="E98" i="15" s="1"/>
  <c r="E108" i="15"/>
  <c r="E113" i="15"/>
  <c r="E115" i="15"/>
  <c r="F115" i="15" s="1"/>
  <c r="E117" i="15"/>
  <c r="F117" i="15" s="1"/>
  <c r="E125" i="15"/>
  <c r="E127" i="15"/>
  <c r="E129" i="15"/>
  <c r="E137" i="15"/>
  <c r="E139" i="15"/>
  <c r="E40" i="6"/>
  <c r="E139" i="6" s="1"/>
  <c r="C153" i="6" s="1"/>
  <c r="N43" i="7"/>
  <c r="N42" i="7" s="1"/>
  <c r="N98" i="7"/>
  <c r="O51" i="14"/>
  <c r="O42" i="14" s="1"/>
  <c r="F73" i="14"/>
  <c r="F113" i="14"/>
  <c r="F125" i="14"/>
  <c r="F132" i="14"/>
  <c r="F137" i="14"/>
  <c r="C43" i="15"/>
  <c r="P48" i="15"/>
  <c r="D87" i="15"/>
  <c r="E94" i="15"/>
  <c r="P105" i="15"/>
  <c r="E51" i="7"/>
  <c r="O87" i="7"/>
  <c r="O98" i="7"/>
  <c r="O43" i="14"/>
  <c r="F47" i="14"/>
  <c r="P49" i="14"/>
  <c r="P75" i="14"/>
  <c r="P82" i="14"/>
  <c r="P89" i="14"/>
  <c r="P97" i="14"/>
  <c r="P104" i="14"/>
  <c r="F115" i="14"/>
  <c r="F120" i="14"/>
  <c r="F127" i="14"/>
  <c r="F139" i="14"/>
  <c r="M58" i="15"/>
  <c r="P58" i="15" s="1"/>
  <c r="O59" i="15"/>
  <c r="M65" i="15"/>
  <c r="P65" i="15" s="1"/>
  <c r="P67" i="15"/>
  <c r="M72" i="15"/>
  <c r="P72" i="15" s="1"/>
  <c r="P74" i="15"/>
  <c r="P78" i="15"/>
  <c r="N76" i="15"/>
  <c r="F84" i="15"/>
  <c r="P86" i="15"/>
  <c r="E88" i="15"/>
  <c r="F91" i="15"/>
  <c r="E97" i="15"/>
  <c r="F97" i="15" s="1"/>
  <c r="P104" i="15"/>
  <c r="E87" i="7"/>
  <c r="O43" i="7"/>
  <c r="O42" i="7" s="1"/>
  <c r="P116" i="7"/>
  <c r="P131" i="7"/>
  <c r="H42" i="14"/>
  <c r="P53" i="14"/>
  <c r="P58" i="14"/>
  <c r="P65" i="14"/>
  <c r="P72" i="14"/>
  <c r="P79" i="14"/>
  <c r="P94" i="14"/>
  <c r="P101" i="14"/>
  <c r="F122" i="14"/>
  <c r="K43" i="15"/>
  <c r="P45" i="15"/>
  <c r="O43" i="15"/>
  <c r="O42" i="15" s="1"/>
  <c r="F48" i="15"/>
  <c r="D51" i="15"/>
  <c r="F55" i="15"/>
  <c r="P57" i="15"/>
  <c r="F62" i="15"/>
  <c r="P64" i="15"/>
  <c r="F67" i="15"/>
  <c r="N70" i="15"/>
  <c r="D70" i="15"/>
  <c r="F83" i="15"/>
  <c r="F90" i="15"/>
  <c r="M94" i="15"/>
  <c r="P94" i="15" s="1"/>
  <c r="E101" i="15"/>
  <c r="F101" i="15" s="1"/>
  <c r="F107" i="15"/>
  <c r="E43" i="7"/>
  <c r="I141" i="14"/>
  <c r="F104" i="14"/>
  <c r="F110" i="14"/>
  <c r="F117" i="14"/>
  <c r="F129" i="14"/>
  <c r="F134" i="14"/>
  <c r="D43" i="15"/>
  <c r="F54" i="15"/>
  <c r="F61" i="15"/>
  <c r="F69" i="15"/>
  <c r="E107" i="15"/>
  <c r="E59" i="7"/>
  <c r="P132" i="7"/>
  <c r="F136" i="14"/>
  <c r="F47" i="15"/>
  <c r="K59" i="15"/>
  <c r="K76" i="15"/>
  <c r="P80" i="15"/>
  <c r="F96" i="15"/>
  <c r="M101" i="15"/>
  <c r="P101" i="15" s="1"/>
  <c r="F110" i="15"/>
  <c r="F112" i="15"/>
  <c r="F114" i="15"/>
  <c r="F116" i="15"/>
  <c r="F118" i="15"/>
  <c r="F120" i="15"/>
  <c r="F122" i="15"/>
  <c r="F124" i="15"/>
  <c r="F126" i="15"/>
  <c r="F128" i="15"/>
  <c r="F130" i="15"/>
  <c r="F132" i="15"/>
  <c r="F134" i="15"/>
  <c r="F136" i="15"/>
  <c r="F138" i="15"/>
  <c r="O70" i="7"/>
  <c r="P112" i="7"/>
  <c r="P127" i="7"/>
  <c r="K51" i="14"/>
  <c r="P55" i="14"/>
  <c r="F58" i="14"/>
  <c r="P62" i="14"/>
  <c r="F65" i="14"/>
  <c r="P67" i="14"/>
  <c r="F72" i="14"/>
  <c r="O76" i="14"/>
  <c r="F79" i="14"/>
  <c r="N87" i="14"/>
  <c r="D87" i="14"/>
  <c r="F94" i="14"/>
  <c r="O98" i="14"/>
  <c r="F101" i="14"/>
  <c r="F106" i="14"/>
  <c r="F112" i="14"/>
  <c r="F119" i="14"/>
  <c r="F124" i="14"/>
  <c r="F131" i="14"/>
  <c r="P66" i="15"/>
  <c r="P73" i="15"/>
  <c r="N98" i="15"/>
  <c r="P52" i="15"/>
  <c r="M43" i="15"/>
  <c r="P44" i="15"/>
  <c r="M87" i="15"/>
  <c r="P87" i="15" s="1"/>
  <c r="P89" i="15"/>
  <c r="P60" i="15"/>
  <c r="M59" i="15"/>
  <c r="P100" i="15"/>
  <c r="M98" i="15"/>
  <c r="P71" i="15"/>
  <c r="P77" i="15"/>
  <c r="M76" i="15"/>
  <c r="J42" i="15"/>
  <c r="J141" i="15" s="1"/>
  <c r="F45" i="15"/>
  <c r="F49" i="15"/>
  <c r="C51" i="15"/>
  <c r="F52" i="15"/>
  <c r="F56" i="15"/>
  <c r="F63" i="15"/>
  <c r="F74" i="15"/>
  <c r="C76" i="15"/>
  <c r="F81" i="15"/>
  <c r="C87" i="15"/>
  <c r="F88" i="15"/>
  <c r="C98" i="15"/>
  <c r="F99" i="15"/>
  <c r="F46" i="15"/>
  <c r="F50" i="15"/>
  <c r="F53" i="15"/>
  <c r="F57" i="15"/>
  <c r="C59" i="15"/>
  <c r="F60" i="15"/>
  <c r="F64" i="15"/>
  <c r="F68" i="15"/>
  <c r="C70" i="15"/>
  <c r="F71" i="15"/>
  <c r="F75" i="15"/>
  <c r="F78" i="15"/>
  <c r="F82" i="15"/>
  <c r="F86" i="15"/>
  <c r="F89" i="15"/>
  <c r="F93" i="15"/>
  <c r="F100" i="15"/>
  <c r="F104" i="15"/>
  <c r="F108" i="15"/>
  <c r="H141" i="14"/>
  <c r="P88" i="14"/>
  <c r="M87" i="14"/>
  <c r="P87" i="14" s="1"/>
  <c r="M70" i="14"/>
  <c r="P71" i="14"/>
  <c r="P77" i="14"/>
  <c r="M76" i="14"/>
  <c r="M59" i="14"/>
  <c r="P59" i="14" s="1"/>
  <c r="P60" i="14"/>
  <c r="P52" i="14"/>
  <c r="M51" i="14"/>
  <c r="P44" i="14"/>
  <c r="M43" i="14"/>
  <c r="P99" i="14"/>
  <c r="M98" i="14"/>
  <c r="C43" i="14"/>
  <c r="F44" i="14"/>
  <c r="F48" i="14"/>
  <c r="F55" i="14"/>
  <c r="F62" i="14"/>
  <c r="F66" i="14"/>
  <c r="F80" i="14"/>
  <c r="F91" i="14"/>
  <c r="F102" i="14"/>
  <c r="J42" i="14"/>
  <c r="F45" i="14"/>
  <c r="F49" i="14"/>
  <c r="C51" i="14"/>
  <c r="F56" i="14"/>
  <c r="F63" i="14"/>
  <c r="F67" i="14"/>
  <c r="F74" i="14"/>
  <c r="C76" i="14"/>
  <c r="F85" i="14"/>
  <c r="C87" i="14"/>
  <c r="F88" i="14"/>
  <c r="F92" i="14"/>
  <c r="F96" i="14"/>
  <c r="C98" i="14"/>
  <c r="F99" i="14"/>
  <c r="F107" i="14"/>
  <c r="K70" i="14"/>
  <c r="F46" i="14"/>
  <c r="F50" i="14"/>
  <c r="F53" i="14"/>
  <c r="F57" i="14"/>
  <c r="C59" i="14"/>
  <c r="F60" i="14"/>
  <c r="F64" i="14"/>
  <c r="F68" i="14"/>
  <c r="C70" i="14"/>
  <c r="F71" i="14"/>
  <c r="F75" i="14"/>
  <c r="F78" i="14"/>
  <c r="F82" i="14"/>
  <c r="F89" i="14"/>
  <c r="F97" i="14"/>
  <c r="F100" i="14"/>
  <c r="O59" i="7"/>
  <c r="N70" i="7"/>
  <c r="P113" i="7"/>
  <c r="N76" i="7"/>
  <c r="E70" i="7"/>
  <c r="H59" i="7"/>
  <c r="I59" i="7"/>
  <c r="O141" i="7" l="1"/>
  <c r="O141" i="15"/>
  <c r="P70" i="14"/>
  <c r="N141" i="14"/>
  <c r="O141" i="14"/>
  <c r="E42" i="15"/>
  <c r="F43" i="15"/>
  <c r="N141" i="15"/>
  <c r="E51" i="14"/>
  <c r="F51" i="14" s="1"/>
  <c r="F70" i="14"/>
  <c r="E76" i="14"/>
  <c r="K42" i="15"/>
  <c r="P59" i="15"/>
  <c r="E87" i="15"/>
  <c r="P98" i="15"/>
  <c r="F70" i="15"/>
  <c r="F52" i="14"/>
  <c r="F59" i="14"/>
  <c r="P76" i="14"/>
  <c r="F51" i="15"/>
  <c r="P98" i="14"/>
  <c r="F87" i="15"/>
  <c r="D42" i="15"/>
  <c r="D141" i="15" s="1"/>
  <c r="C154" i="15" s="1"/>
  <c r="E76" i="15"/>
  <c r="K59" i="7"/>
  <c r="E59" i="15"/>
  <c r="F44" i="15"/>
  <c r="K42" i="14"/>
  <c r="E87" i="14"/>
  <c r="F87" i="14" s="1"/>
  <c r="F98" i="15"/>
  <c r="F59" i="15"/>
  <c r="P76" i="15"/>
  <c r="M51" i="15"/>
  <c r="P51" i="15" s="1"/>
  <c r="F77" i="15"/>
  <c r="M70" i="15"/>
  <c r="P70" i="15" s="1"/>
  <c r="F77" i="14"/>
  <c r="P51" i="14"/>
  <c r="F76" i="15"/>
  <c r="E98" i="14"/>
  <c r="F98" i="14" s="1"/>
  <c r="K141" i="15"/>
  <c r="P43" i="15"/>
  <c r="C42" i="15"/>
  <c r="C42" i="14"/>
  <c r="F43" i="14"/>
  <c r="J141" i="14"/>
  <c r="M42" i="14"/>
  <c r="P43" i="14"/>
  <c r="N141" i="7"/>
  <c r="E42" i="7"/>
  <c r="E141" i="7" s="1"/>
  <c r="K38" i="15"/>
  <c r="F38" i="15"/>
  <c r="F31" i="15"/>
  <c r="K31" i="15" s="1"/>
  <c r="B31" i="15"/>
  <c r="F30" i="15"/>
  <c r="K30" i="15" s="1"/>
  <c r="B30" i="15"/>
  <c r="F29" i="15"/>
  <c r="K29" i="15" s="1"/>
  <c r="B29" i="15"/>
  <c r="F28" i="15"/>
  <c r="K28" i="15" s="1"/>
  <c r="B28" i="15"/>
  <c r="F27" i="15"/>
  <c r="K27" i="15" s="1"/>
  <c r="B27" i="15"/>
  <c r="H26" i="15"/>
  <c r="K24" i="15"/>
  <c r="F24" i="15"/>
  <c r="B24" i="15"/>
  <c r="F23" i="15"/>
  <c r="K23" i="15" s="1"/>
  <c r="B23" i="15"/>
  <c r="F22" i="15"/>
  <c r="K22" i="15" s="1"/>
  <c r="B22" i="15"/>
  <c r="F21" i="15"/>
  <c r="K21" i="15" s="1"/>
  <c r="B21" i="15"/>
  <c r="F20" i="15"/>
  <c r="K20" i="15" s="1"/>
  <c r="B20" i="15"/>
  <c r="H19" i="15"/>
  <c r="H17" i="15"/>
  <c r="F17" i="15"/>
  <c r="C147" i="15" s="1"/>
  <c r="L13" i="15"/>
  <c r="G13" i="15"/>
  <c r="K38" i="14"/>
  <c r="F38" i="14"/>
  <c r="F31" i="14"/>
  <c r="K31" i="14" s="1"/>
  <c r="B31" i="14"/>
  <c r="F30" i="14"/>
  <c r="K30" i="14" s="1"/>
  <c r="B30" i="14"/>
  <c r="F29" i="14"/>
  <c r="K29" i="14" s="1"/>
  <c r="B29" i="14"/>
  <c r="F28" i="14"/>
  <c r="K28" i="14" s="1"/>
  <c r="B28" i="14"/>
  <c r="F27" i="14"/>
  <c r="K27" i="14" s="1"/>
  <c r="B27" i="14"/>
  <c r="H26" i="14"/>
  <c r="F24" i="14"/>
  <c r="K24" i="14" s="1"/>
  <c r="B24" i="14"/>
  <c r="F23" i="14"/>
  <c r="K23" i="14" s="1"/>
  <c r="B23" i="14"/>
  <c r="F22" i="14"/>
  <c r="K22" i="14" s="1"/>
  <c r="B22" i="14"/>
  <c r="F21" i="14"/>
  <c r="K21" i="14" s="1"/>
  <c r="B21" i="14"/>
  <c r="F20" i="14"/>
  <c r="K20" i="14" s="1"/>
  <c r="B20" i="14"/>
  <c r="H19" i="14"/>
  <c r="H17" i="14"/>
  <c r="F17" i="14"/>
  <c r="L13" i="14"/>
  <c r="G13" i="14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00" i="7"/>
  <c r="B101" i="7"/>
  <c r="B102" i="7"/>
  <c r="B103" i="7"/>
  <c r="B104" i="7"/>
  <c r="B105" i="7"/>
  <c r="B106" i="7"/>
  <c r="B107" i="7"/>
  <c r="B108" i="7"/>
  <c r="B89" i="7"/>
  <c r="B90" i="7"/>
  <c r="B91" i="7"/>
  <c r="B92" i="7"/>
  <c r="B93" i="7"/>
  <c r="B94" i="7"/>
  <c r="B95" i="7"/>
  <c r="B96" i="7"/>
  <c r="B97" i="7"/>
  <c r="B78" i="7"/>
  <c r="B79" i="7"/>
  <c r="B80" i="7"/>
  <c r="B81" i="7"/>
  <c r="B82" i="7"/>
  <c r="B83" i="7"/>
  <c r="B84" i="7"/>
  <c r="B85" i="7"/>
  <c r="B86" i="7"/>
  <c r="B72" i="7"/>
  <c r="B73" i="7"/>
  <c r="B74" i="7"/>
  <c r="B75" i="7"/>
  <c r="F67" i="7"/>
  <c r="F49" i="7"/>
  <c r="B45" i="7"/>
  <c r="B46" i="7"/>
  <c r="B47" i="7"/>
  <c r="B48" i="7"/>
  <c r="B49" i="7"/>
  <c r="B50" i="7"/>
  <c r="B53" i="7"/>
  <c r="B54" i="7"/>
  <c r="B55" i="7"/>
  <c r="B56" i="7"/>
  <c r="B57" i="7"/>
  <c r="B58" i="7"/>
  <c r="B61" i="7"/>
  <c r="B62" i="7"/>
  <c r="B63" i="7"/>
  <c r="B64" i="7"/>
  <c r="B65" i="7"/>
  <c r="B66" i="7"/>
  <c r="B67" i="7"/>
  <c r="B68" i="7"/>
  <c r="B69" i="7"/>
  <c r="E141" i="15" l="1"/>
  <c r="C155" i="15" s="1"/>
  <c r="C155" i="7"/>
  <c r="F75" i="7"/>
  <c r="F94" i="7"/>
  <c r="E42" i="14"/>
  <c r="E141" i="14" s="1"/>
  <c r="C155" i="14" s="1"/>
  <c r="F45" i="7"/>
  <c r="F63" i="7"/>
  <c r="F55" i="7"/>
  <c r="F76" i="14"/>
  <c r="F85" i="7"/>
  <c r="F97" i="7"/>
  <c r="F89" i="7"/>
  <c r="F101" i="7"/>
  <c r="F82" i="7"/>
  <c r="M42" i="15"/>
  <c r="P42" i="15" s="1"/>
  <c r="F42" i="15"/>
  <c r="C141" i="15"/>
  <c r="C153" i="15" s="1"/>
  <c r="H143" i="15"/>
  <c r="I142" i="15"/>
  <c r="J142" i="15"/>
  <c r="M141" i="14"/>
  <c r="P42" i="14"/>
  <c r="C141" i="14"/>
  <c r="C153" i="14" s="1"/>
  <c r="K141" i="14"/>
  <c r="F81" i="7"/>
  <c r="F74" i="7"/>
  <c r="F105" i="7"/>
  <c r="F106" i="7"/>
  <c r="F57" i="7"/>
  <c r="F61" i="7"/>
  <c r="F86" i="7"/>
  <c r="F47" i="7"/>
  <c r="F90" i="7"/>
  <c r="F53" i="7"/>
  <c r="F102" i="7"/>
  <c r="F65" i="7"/>
  <c r="F78" i="7"/>
  <c r="F50" i="7"/>
  <c r="F93" i="7"/>
  <c r="F56" i="7"/>
  <c r="F68" i="7"/>
  <c r="F64" i="7"/>
  <c r="F69" i="7"/>
  <c r="F73" i="7"/>
  <c r="F80" i="7"/>
  <c r="F92" i="7"/>
  <c r="F104" i="7"/>
  <c r="F83" i="7"/>
  <c r="F46" i="7"/>
  <c r="F95" i="7"/>
  <c r="F72" i="7"/>
  <c r="F91" i="7"/>
  <c r="F48" i="7"/>
  <c r="F58" i="7"/>
  <c r="F54" i="7"/>
  <c r="F66" i="7"/>
  <c r="F62" i="7"/>
  <c r="F84" i="7"/>
  <c r="F96" i="7"/>
  <c r="F108" i="7"/>
  <c r="F100" i="7"/>
  <c r="F79" i="7"/>
  <c r="F103" i="7"/>
  <c r="F107" i="7"/>
  <c r="G17" i="14"/>
  <c r="F26" i="15"/>
  <c r="K26" i="15" s="1"/>
  <c r="F19" i="15"/>
  <c r="C148" i="15" s="1"/>
  <c r="K17" i="15"/>
  <c r="L17" i="15" s="1"/>
  <c r="C147" i="14"/>
  <c r="K17" i="14"/>
  <c r="L17" i="14" s="1"/>
  <c r="H33" i="14"/>
  <c r="G17" i="15"/>
  <c r="H33" i="15"/>
  <c r="F19" i="14"/>
  <c r="C148" i="14" s="1"/>
  <c r="F26" i="14"/>
  <c r="H17" i="7"/>
  <c r="F42" i="14" l="1"/>
  <c r="M141" i="15"/>
  <c r="P141" i="15" s="1"/>
  <c r="M143" i="15" s="1"/>
  <c r="C156" i="15"/>
  <c r="D153" i="15" s="1"/>
  <c r="C156" i="14"/>
  <c r="D153" i="14" s="1"/>
  <c r="F141" i="15"/>
  <c r="I143" i="15"/>
  <c r="K143" i="15" s="1"/>
  <c r="K142" i="15"/>
  <c r="F33" i="15"/>
  <c r="K19" i="15"/>
  <c r="K33" i="15" s="1"/>
  <c r="I142" i="14"/>
  <c r="H143" i="14"/>
  <c r="P141" i="14"/>
  <c r="F141" i="14"/>
  <c r="D154" i="14" s="1"/>
  <c r="J142" i="14"/>
  <c r="C149" i="15"/>
  <c r="F33" i="14"/>
  <c r="C149" i="14"/>
  <c r="D147" i="14" s="1"/>
  <c r="K26" i="14"/>
  <c r="K19" i="14"/>
  <c r="B23" i="7"/>
  <c r="B20" i="7"/>
  <c r="B88" i="7"/>
  <c r="C143" i="14" l="1"/>
  <c r="D155" i="15"/>
  <c r="D154" i="15"/>
  <c r="D155" i="14"/>
  <c r="E142" i="15"/>
  <c r="D142" i="15"/>
  <c r="N142" i="15"/>
  <c r="O142" i="15"/>
  <c r="C143" i="15"/>
  <c r="D142" i="14"/>
  <c r="E142" i="14"/>
  <c r="O142" i="14"/>
  <c r="N142" i="14"/>
  <c r="M143" i="14"/>
  <c r="I143" i="14"/>
  <c r="K142" i="14"/>
  <c r="K143" i="14"/>
  <c r="K33" i="14"/>
  <c r="D148" i="14"/>
  <c r="D150" i="14" s="1"/>
  <c r="C150" i="14"/>
  <c r="C150" i="15"/>
  <c r="D147" i="15"/>
  <c r="D148" i="15"/>
  <c r="H26" i="7"/>
  <c r="H19" i="7"/>
  <c r="F28" i="7"/>
  <c r="K28" i="7" s="1"/>
  <c r="F29" i="7"/>
  <c r="K29" i="7" s="1"/>
  <c r="F30" i="7"/>
  <c r="K30" i="7" s="1"/>
  <c r="F31" i="7"/>
  <c r="K31" i="7" s="1"/>
  <c r="F27" i="7"/>
  <c r="K27" i="7" s="1"/>
  <c r="F21" i="7"/>
  <c r="K21" i="7" s="1"/>
  <c r="F22" i="7"/>
  <c r="K22" i="7" s="1"/>
  <c r="F23" i="7"/>
  <c r="K23" i="7" s="1"/>
  <c r="F24" i="7"/>
  <c r="K24" i="7" s="1"/>
  <c r="F20" i="7"/>
  <c r="K20" i="7" s="1"/>
  <c r="B28" i="7"/>
  <c r="B29" i="7"/>
  <c r="B30" i="7"/>
  <c r="B31" i="7"/>
  <c r="B27" i="7"/>
  <c r="B21" i="7"/>
  <c r="B22" i="7"/>
  <c r="B24" i="7"/>
  <c r="D150" i="15" l="1"/>
  <c r="N143" i="15"/>
  <c r="P143" i="15" s="1"/>
  <c r="P142" i="15"/>
  <c r="F142" i="15"/>
  <c r="D143" i="15"/>
  <c r="F143" i="15" s="1"/>
  <c r="D143" i="14"/>
  <c r="F143" i="14" s="1"/>
  <c r="F142" i="14"/>
  <c r="N143" i="14"/>
  <c r="P143" i="14" s="1"/>
  <c r="P142" i="14"/>
  <c r="C158" i="15"/>
  <c r="D158" i="15" s="1"/>
  <c r="H33" i="7"/>
  <c r="K17" i="7"/>
  <c r="P97" i="7"/>
  <c r="P108" i="7"/>
  <c r="P107" i="7"/>
  <c r="P106" i="7"/>
  <c r="P105" i="7"/>
  <c r="P104" i="7"/>
  <c r="P103" i="7"/>
  <c r="P102" i="7"/>
  <c r="P101" i="7"/>
  <c r="P100" i="7"/>
  <c r="C99" i="7"/>
  <c r="P96" i="7"/>
  <c r="P95" i="7"/>
  <c r="P94" i="7"/>
  <c r="P93" i="7"/>
  <c r="P92" i="7"/>
  <c r="P91" i="7"/>
  <c r="P90" i="7"/>
  <c r="P89" i="7"/>
  <c r="P86" i="7"/>
  <c r="P85" i="7"/>
  <c r="P84" i="7"/>
  <c r="P83" i="7"/>
  <c r="P82" i="7"/>
  <c r="P81" i="7"/>
  <c r="P80" i="7"/>
  <c r="P79" i="7"/>
  <c r="P78" i="7"/>
  <c r="P75" i="7"/>
  <c r="P74" i="7"/>
  <c r="P73" i="7"/>
  <c r="P72" i="7"/>
  <c r="P69" i="7"/>
  <c r="P68" i="7"/>
  <c r="P67" i="7"/>
  <c r="P66" i="7"/>
  <c r="P65" i="7"/>
  <c r="P64" i="7"/>
  <c r="P63" i="7"/>
  <c r="P62" i="7"/>
  <c r="P61" i="7"/>
  <c r="P58" i="7"/>
  <c r="P57" i="7"/>
  <c r="P56" i="7"/>
  <c r="P55" i="7"/>
  <c r="P54" i="7"/>
  <c r="P53" i="7"/>
  <c r="B110" i="7"/>
  <c r="B99" i="7"/>
  <c r="B77" i="7"/>
  <c r="B71" i="7"/>
  <c r="B60" i="7"/>
  <c r="B52" i="7"/>
  <c r="F110" i="7" l="1"/>
  <c r="P77" i="7"/>
  <c r="F77" i="7"/>
  <c r="P88" i="7"/>
  <c r="F88" i="7"/>
  <c r="P52" i="7"/>
  <c r="F52" i="7"/>
  <c r="P99" i="7"/>
  <c r="F99" i="7"/>
  <c r="P60" i="7"/>
  <c r="F60" i="7"/>
  <c r="P71" i="7"/>
  <c r="F71" i="7"/>
  <c r="C158" i="14"/>
  <c r="D158" i="14" s="1"/>
  <c r="C57" i="6"/>
  <c r="F57" i="6" s="1"/>
  <c r="F38" i="7" l="1"/>
  <c r="K38" i="7"/>
  <c r="P45" i="7"/>
  <c r="P46" i="7"/>
  <c r="P47" i="7"/>
  <c r="P48" i="7"/>
  <c r="P49" i="7"/>
  <c r="P50" i="7"/>
  <c r="M98" i="7"/>
  <c r="P98" i="7" s="1"/>
  <c r="M87" i="7"/>
  <c r="P87" i="7" s="1"/>
  <c r="M76" i="7"/>
  <c r="P76" i="7" s="1"/>
  <c r="M70" i="7"/>
  <c r="P70" i="7" s="1"/>
  <c r="M59" i="7"/>
  <c r="P59" i="7" s="1"/>
  <c r="M51" i="7"/>
  <c r="P51" i="7" s="1"/>
  <c r="L13" i="7"/>
  <c r="L17" i="7" s="1"/>
  <c r="I98" i="7"/>
  <c r="H98" i="7"/>
  <c r="K98" i="7" s="1"/>
  <c r="K89" i="7"/>
  <c r="I87" i="7"/>
  <c r="H87" i="7"/>
  <c r="K87" i="7" s="1"/>
  <c r="I76" i="7"/>
  <c r="H76" i="7"/>
  <c r="K76" i="7" s="1"/>
  <c r="I70" i="7"/>
  <c r="H70" i="7"/>
  <c r="K70" i="7" s="1"/>
  <c r="I51" i="7"/>
  <c r="H51" i="7"/>
  <c r="K51" i="7" s="1"/>
  <c r="I43" i="7"/>
  <c r="I42" i="7" s="1"/>
  <c r="H43" i="7"/>
  <c r="H42" i="7" l="1"/>
  <c r="K43" i="7"/>
  <c r="I141" i="7"/>
  <c r="M44" i="7"/>
  <c r="F44" i="7"/>
  <c r="M43" i="7" l="1"/>
  <c r="P44" i="7"/>
  <c r="H141" i="7"/>
  <c r="K141" i="7" s="1"/>
  <c r="K42" i="7"/>
  <c r="B44" i="7"/>
  <c r="C147" i="7"/>
  <c r="D98" i="7"/>
  <c r="C98" i="7"/>
  <c r="D87" i="7"/>
  <c r="C87" i="7"/>
  <c r="D76" i="7"/>
  <c r="C76" i="7"/>
  <c r="D70" i="7"/>
  <c r="C70" i="7"/>
  <c r="D59" i="7"/>
  <c r="C59" i="7"/>
  <c r="F59" i="7" s="1"/>
  <c r="D51" i="7"/>
  <c r="C51" i="7"/>
  <c r="F51" i="7" s="1"/>
  <c r="D43" i="7"/>
  <c r="C43" i="7"/>
  <c r="F26" i="7"/>
  <c r="K26" i="7" s="1"/>
  <c r="F19" i="7"/>
  <c r="G13" i="7"/>
  <c r="G17" i="7" s="1"/>
  <c r="F87" i="7" l="1"/>
  <c r="F98" i="7"/>
  <c r="H143" i="7"/>
  <c r="J142" i="7"/>
  <c r="I142" i="7"/>
  <c r="F76" i="7"/>
  <c r="M42" i="7"/>
  <c r="P43" i="7"/>
  <c r="F43" i="7"/>
  <c r="F70" i="7"/>
  <c r="C42" i="7"/>
  <c r="D42" i="7"/>
  <c r="D141" i="7" s="1"/>
  <c r="C148" i="7"/>
  <c r="K19" i="7"/>
  <c r="K33" i="7" s="1"/>
  <c r="F33" i="7"/>
  <c r="C149" i="7"/>
  <c r="C154" i="7" l="1"/>
  <c r="M141" i="7"/>
  <c r="P141" i="7" s="1"/>
  <c r="P42" i="7"/>
  <c r="K142" i="7"/>
  <c r="I143" i="7"/>
  <c r="K143" i="7" s="1"/>
  <c r="F42" i="7"/>
  <c r="C150" i="7"/>
  <c r="D148" i="7"/>
  <c r="D147" i="7"/>
  <c r="C141" i="7"/>
  <c r="C153" i="7" s="1"/>
  <c r="G13" i="6"/>
  <c r="G17" i="6" s="1"/>
  <c r="M143" i="7" l="1"/>
  <c r="O142" i="7"/>
  <c r="N142" i="7"/>
  <c r="P142" i="7" s="1"/>
  <c r="C156" i="7"/>
  <c r="D153" i="7" s="1"/>
  <c r="F141" i="7"/>
  <c r="D150" i="7"/>
  <c r="C68" i="6"/>
  <c r="F68" i="6" s="1"/>
  <c r="E142" i="7" l="1"/>
  <c r="D142" i="7"/>
  <c r="N143" i="7"/>
  <c r="P143" i="7" s="1"/>
  <c r="C158" i="7"/>
  <c r="D158" i="7" s="1"/>
  <c r="D155" i="7"/>
  <c r="D154" i="7"/>
  <c r="C143" i="7"/>
  <c r="D143" i="7" l="1"/>
  <c r="F143" i="7" s="1"/>
  <c r="F142" i="7"/>
  <c r="C96" i="6"/>
  <c r="F96" i="6" s="1"/>
  <c r="C85" i="6"/>
  <c r="F85" i="6" s="1"/>
  <c r="F26" i="6" l="1"/>
  <c r="C147" i="6" s="1"/>
  <c r="F19" i="6" l="1"/>
  <c r="C146" i="6" s="1"/>
  <c r="D146" i="6" l="1"/>
  <c r="C148" i="6"/>
  <c r="D145" i="6"/>
  <c r="D147" i="6"/>
  <c r="F33" i="6"/>
  <c r="C74" i="6"/>
  <c r="F74" i="6" s="1"/>
  <c r="D148" i="6" l="1"/>
  <c r="C49" i="6"/>
  <c r="F49" i="6" s="1"/>
  <c r="C41" i="6"/>
  <c r="C40" i="6" l="1"/>
  <c r="F41" i="6"/>
  <c r="F40" i="6" s="1"/>
  <c r="C139" i="6"/>
  <c r="C151" i="6" l="1"/>
  <c r="F139" i="6"/>
  <c r="D140" i="6" l="1"/>
  <c r="D153" i="6"/>
  <c r="E140" i="6"/>
  <c r="D152" i="6"/>
  <c r="C141" i="6"/>
  <c r="C154" i="6"/>
  <c r="C156" i="6" s="1"/>
  <c r="E156" i="6" s="1"/>
  <c r="C140" i="6"/>
  <c r="D151" i="6" l="1"/>
  <c r="D141" i="6"/>
  <c r="F141" i="6" s="1"/>
</calcChain>
</file>

<file path=xl/sharedStrings.xml><?xml version="1.0" encoding="utf-8"?>
<sst xmlns="http://schemas.openxmlformats.org/spreadsheetml/2006/main" count="702" uniqueCount="151">
  <si>
    <t>PLAN RASHODA</t>
  </si>
  <si>
    <t>UKUPNO</t>
  </si>
  <si>
    <t>2.</t>
  </si>
  <si>
    <t>PLAN PRIHODA</t>
  </si>
  <si>
    <t>Ukupno</t>
  </si>
  <si>
    <t>IZNOS PO IZVORIMA SUFINANCIRANJA</t>
  </si>
  <si>
    <t>3.</t>
  </si>
  <si>
    <t>1.</t>
  </si>
  <si>
    <t>Plan prihoda iz vlastitih (i privatnih) izvora</t>
  </si>
  <si>
    <t>MINTS</t>
  </si>
  <si>
    <t xml:space="preserve">Plan rashoda od MINTS-a </t>
  </si>
  <si>
    <t>Plan rashoda ukupno</t>
  </si>
  <si>
    <t>Plan prihoda od MINTS-a</t>
  </si>
  <si>
    <t>PRIHODI - RASHODI</t>
  </si>
  <si>
    <t>1.4</t>
  </si>
  <si>
    <t>UKUPNO PRIHODI (ukupni proračun međunarodnog sportskog natjecanja)</t>
  </si>
  <si>
    <t>Prihvatljivi troškovi međunarodnog sportskog natjecanja</t>
  </si>
  <si>
    <t>UKUPNI PRIHODI:</t>
  </si>
  <si>
    <r>
      <t xml:space="preserve">SKUPINA TROŠKOVA: promidžbe i oglašavanja s ciljem vidljivosti </t>
    </r>
    <r>
      <rPr>
        <b/>
        <sz val="11"/>
        <color rgb="FFFF0000"/>
        <rFont val="Calibri"/>
        <family val="2"/>
        <charset val="238"/>
        <scheme val="minor"/>
      </rPr>
      <t xml:space="preserve">u maksimalnom iznosu do 10% ukupnog iznosa sufinanciranja </t>
    </r>
    <r>
      <rPr>
        <sz val="11"/>
        <rFont val="Calibri"/>
        <family val="2"/>
        <charset val="238"/>
        <scheme val="minor"/>
      </rPr>
      <t>- specificirati svaki trošak</t>
    </r>
  </si>
  <si>
    <t xml:space="preserve">SKUPINA TROŠKOVA: za edukativne aktivnosti koje se održavaju u sklopu projekta (troškovi za angažiranje predavača, putni troškovi predavača, tiskanje edukativnih materijala, oprema i rekviziti potrebni za provedbu edukativne aktivnosti i sl.)  - specificirati svaki trošak.            </t>
  </si>
  <si>
    <t>Ime i prezime osobe ovlaštene za zastupanje:</t>
  </si>
  <si>
    <t>Naziv prijavitelja</t>
  </si>
  <si>
    <t>Naziv međunarodnog sportskog natjecanja</t>
  </si>
  <si>
    <t>SKUPINA FINANCIRANJA (odaberi iz padajućeg izbornika)</t>
  </si>
  <si>
    <t>Naziv prihoda iz vlastitih (i privatnih) izvora</t>
  </si>
  <si>
    <t>1. PRENAMJENA</t>
  </si>
  <si>
    <t>RAZLIKA</t>
  </si>
  <si>
    <t>2. PRENAMJENA</t>
  </si>
  <si>
    <t>ODOBRENO</t>
  </si>
  <si>
    <t>3. PRENAMJENA</t>
  </si>
  <si>
    <t>PRENAMJENA</t>
  </si>
  <si>
    <t>Datum podnošenja 1. zahtjeva za prenamjenu:</t>
  </si>
  <si>
    <t>Datum odobrenog Obrasca proračuna:</t>
  </si>
  <si>
    <t>Datum podnošenja 2. zahtjeva za prenamjenu:</t>
  </si>
  <si>
    <t>Datum podnošenja 3. zahtjeva za prenamjenu:</t>
  </si>
  <si>
    <t>ODOBRENI OBRAZAC PRORAČUNA</t>
  </si>
  <si>
    <t>,</t>
  </si>
  <si>
    <t>OBRAZAC PRORAČUNA MEĐUNARODNOG SPORTSKOG NATJECANJA 2027.</t>
  </si>
  <si>
    <t>1.1.</t>
  </si>
  <si>
    <t>1.2.</t>
  </si>
  <si>
    <t>4.</t>
  </si>
  <si>
    <t>5.</t>
  </si>
  <si>
    <t>6.</t>
  </si>
  <si>
    <r>
      <rPr>
        <b/>
        <sz val="11"/>
        <color theme="1"/>
        <rFont val="Calibri"/>
        <family val="2"/>
        <charset val="238"/>
        <scheme val="minor"/>
      </rPr>
      <t xml:space="preserve">Troškovi organiziranog prijevoza </t>
    </r>
    <r>
      <rPr>
        <sz val="11"/>
        <color theme="1"/>
        <rFont val="Calibri"/>
        <family val="2"/>
        <charset val="238"/>
        <scheme val="minor"/>
      </rPr>
      <t>(sportaša, stručnih timova sportaša, službenih osoba koje sudjeluju u organiziranju i vođenju sportskog natjecanja, volontera te službenih predstavnika međunarodnih sportskih udruženja - navesti vrstu prijevoza/troška, npr.: najam vozila, usluge vozača, goriva, cestarine i sl.)</t>
    </r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</si>
  <si>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</si>
  <si>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</si>
  <si>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</si>
  <si>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</si>
  <si>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</si>
  <si>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</si>
  <si>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</si>
  <si>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</si>
  <si>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</si>
  <si>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</si>
  <si>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</si>
  <si>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</si>
  <si>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</si>
  <si>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</si>
  <si>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</si>
  <si>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</si>
  <si>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</si>
  <si>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</si>
  <si>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</si>
  <si>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</si>
  <si>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</si>
  <si>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</si>
  <si>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</si>
  <si>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</si>
  <si>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OBRAZAC PRORAČUNA MEĐUNARODNOG SPORTSKOG NATJECANJA 2027.  - 1. PRENAMJENA</t>
  </si>
  <si>
    <t>Ostali troškovi za organizaciju međunarodnog sportskog natjecanja koji nisu prihvatljivi za sufinanciranje iz izvora MINTS</t>
  </si>
  <si>
    <t>Izvor (naziv) prihoda iz drugih javnih izvora</t>
  </si>
  <si>
    <t xml:space="preserve">Plan prihoda iz drugih javnih izvora </t>
  </si>
  <si>
    <t>1.1.1.</t>
  </si>
  <si>
    <t>1.1.2.</t>
  </si>
  <si>
    <t>1.1.3.</t>
  </si>
  <si>
    <t>1.1.4.</t>
  </si>
  <si>
    <t>1.1.5.</t>
  </si>
  <si>
    <t>1.1.6.</t>
  </si>
  <si>
    <t>1.1.7.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</si>
  <si>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</si>
  <si>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</si>
  <si>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</si>
  <si>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</si>
  <si>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</si>
  <si>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</si>
  <si>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</si>
  <si>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</si>
  <si>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</si>
  <si>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</si>
  <si>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1.2.1.</t>
  </si>
  <si>
    <t>1.2.2.</t>
  </si>
  <si>
    <t>1.2.3.</t>
  </si>
  <si>
    <t>1.2.4.</t>
  </si>
  <si>
    <t>1.2.5.</t>
  </si>
  <si>
    <t>1.2.6.</t>
  </si>
  <si>
    <t>1.2.7.</t>
  </si>
  <si>
    <t>3.1.</t>
  </si>
  <si>
    <t>3.2.</t>
  </si>
  <si>
    <t>3.3.</t>
  </si>
  <si>
    <t>3.4.</t>
  </si>
  <si>
    <t>3.5.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</si>
  <si>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</si>
  <si>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</si>
  <si>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</si>
  <si>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</si>
  <si>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</si>
  <si>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</si>
  <si>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</si>
  <si>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</si>
  <si>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</si>
  <si>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</si>
  <si>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</si>
  <si>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</si>
  <si>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</si>
  <si>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</si>
  <si>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</si>
  <si>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</si>
  <si>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</si>
  <si>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</si>
  <si>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</si>
  <si>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</si>
  <si>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</si>
  <si>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</si>
  <si>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</si>
  <si>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</si>
  <si>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</si>
  <si>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</si>
  <si>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</si>
  <si>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</si>
  <si>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</si>
  <si>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</si>
  <si>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1..</t>
  </si>
  <si>
    <r>
      <rPr>
        <b/>
        <sz val="11"/>
        <color theme="1"/>
        <rFont val="Calibri"/>
        <family val="2"/>
        <scheme val="minor"/>
      </rPr>
      <t>Troškovi smještaja i prehrane</t>
    </r>
    <r>
      <rPr>
        <sz val="11"/>
        <color theme="1"/>
        <rFont val="Calibri"/>
        <family val="2"/>
        <charset val="238"/>
        <scheme val="minor"/>
      </rPr>
      <t xml:space="preserve"> (sportaša, stručnih timova sportaša, službenih osoba koje sudjeluju u organiziranju i vođenju sportskog natjecanja, volontera te službenih predstavnika međunarodnih sportskih udruženja) </t>
    </r>
  </si>
  <si>
    <t>Troškovi smještaja i prehrane (sportaša, stručnih timova sportaša, službenih osoba koje sudjeluju u organiziranju i vođenju sportskog natjecanja, volontera te službenih predstavnika međunarodnih sportskih udruženja - navesti broj osoba, cijenu smještaja i prehrane po osobi)</t>
  </si>
  <si>
    <r>
      <rPr>
        <b/>
        <sz val="11"/>
        <color theme="1"/>
        <rFont val="Calibri"/>
        <family val="2"/>
        <charset val="238"/>
        <scheme val="minor"/>
      </rPr>
      <t>Troškovi organiziranog prijevoza (</t>
    </r>
    <r>
      <rPr>
        <sz val="11"/>
        <color theme="1"/>
        <rFont val="Calibri"/>
        <family val="2"/>
        <charset val="238"/>
        <scheme val="minor"/>
      </rPr>
      <t>sportaša, stručnih timova sportaša, sudaca, delegata i sl., volontera te službenih predstavnika međunarodnih sportskih udruženja - navesti vrstu prijevoza/troška, npr.: najam vozila, usluge vozača, goriva, cestarine i sl.)</t>
    </r>
  </si>
  <si>
    <t>OBRAZAC PRORAČUNA MEĐUNARODNOG SPORTSKOG NATJECANJA 2027.  - 3. PRENAMJENA</t>
  </si>
  <si>
    <t>OBRAZAC PRORAČUNA MEĐUNARODNOG SPORTSKOG NATJECANJA 2027.  - 2. PRENAMJENA</t>
  </si>
  <si>
    <t>DRUGI JAVNI IZVORI</t>
  </si>
  <si>
    <t>Plan rashoda iz drugih javnih izvora koji nisu MINTS</t>
  </si>
  <si>
    <t>Plan rashoda iz vlastitih (i privatnih) izvora</t>
  </si>
  <si>
    <t>VLASTITI
 (I PRIVATNI) IZVORI</t>
  </si>
  <si>
    <t>VLASTITI
 (I PRIVATNI) IZVOR</t>
  </si>
  <si>
    <t>VLASTITI
 (I PRIVATNI) IZVORII</t>
  </si>
  <si>
    <t>Naziv prihoda iz vlastitih (i privatnih - sponzorstva, donacije i dr.) izvora</t>
  </si>
  <si>
    <t>SKUPINA TROŠKOVA: smještaja do razine hotela s 4 zvjezdice, prehrane i organiziranog prijevoza sportaša, stručnih timova sportaša, službenih osoba koje sudjeluju u organiziranju i vođenju sportskog natjecanja (kao što su suci, delegati i sl.), volontera te službenih predstavnika međunarodnih sportskih udruženja za vrijeme održavanja natjecanja na području Republike Hrvatske (organizirani prijevoz se odnosi na troškove za lokalni prijevoz navedenih osoba od njihovog smještaja u mjestu održavanja natjecanja (hotela i sl.) do sportske infrastrukture na kojoj se održava natjecanje kao što su troškovi najma vozila, usluge vozača, goriva, cestarine i sl.) - specificirati svaki trošak</t>
  </si>
  <si>
    <r>
      <t xml:space="preserve">SKUPINA TROŠKOVA: opremanja koja se odnose na nabavu (i najam) sportske opreme, sportskih rekvizita i ostale opreme neophodne za provedbu projekta i sanacija i/ili adaptacija javne sportske infrastrukture nužne za održavanje projekta (vrsta, količina i pojedinačna cijena) - specificirati svaki trošak.         </t>
    </r>
    <r>
      <rPr>
        <b/>
        <sz val="11"/>
        <color rgb="FFFF0000"/>
        <rFont val="Calibri"/>
        <family val="2"/>
        <charset val="238"/>
        <scheme val="minor"/>
      </rPr>
      <t xml:space="preserve"> 
Ova skupina troškova je prihvatljiva do 30% ukupno dodijeljenih sredstava</t>
    </r>
  </si>
  <si>
    <t xml:space="preserve">SKUPINA TROŠKOVA: dozvola/prava organiziranja međunarodnog sportskog natjecanja (kotizacije prema međunarodnih sportskim udruženjima), najma prostora za provođenje treninga tijekom održavanja natjecanja i natjecanja sportaša, organizacije (ureda za organizaciju, izrade i distribucije ulaznica, ceremonijala otvaranja i zatvaranja te prostora za medije), službenih odora (za osobe koje sudjeluju u pripremi i provedbi) - specificirati svaki trošak.                                </t>
  </si>
  <si>
    <t xml:space="preserve">SKUPINA TROŠKOVA: osiguranja projekta i sportske građevine za vrijeme održavanja (vatrogasci, hitna medicinska služba, policija, zaštitari i sl.),  medicinske službe/zdravstvene zaštite sportaša, osiguranja sportaša, anti-doping kontrole, troškovi izrade diploma, plaketa, pehara, medalja i sl. - specificirati svaki trošak. </t>
  </si>
  <si>
    <t xml:space="preserve">SKUPINA TROŠKOVA: dozvola/prava organiziranja međunarodnog sportskog natjecanja (kotizacije prema međunarodnih sportskim udruženjima), najma prostora za provođenje treninga tijekom održavanja natjecanja i natjecanja sportaša, organizacije (ureda za organizaciju, izrade i distribucije ulaznica, ceremonijala otvaranja i zatvaranja te prostora za medije), službenih odora (za osobe koje sudjeluju u pripremi i provedbi) - specificirati svaki trošak.                                 </t>
  </si>
  <si>
    <r>
      <t xml:space="preserve">SKUPINA TROŠKOVA: opremanja koja se odnose na nabavu (i najam) sportske opreme, sportskih rekvizita i ostale opreme neophodne za provedbu projekta i sanacija i/ili adaptacija javne sportske infrastrukture nužne za održavanje projekta (vrsta, količina i pojedinačna cijena) - specificirati svaki trošak.       
  </t>
    </r>
    <r>
      <rPr>
        <b/>
        <sz val="11"/>
        <color rgb="FFFF0000"/>
        <rFont val="Calibri"/>
        <family val="2"/>
        <charset val="238"/>
        <scheme val="minor"/>
      </rPr>
      <t>Ova skupina troškova je prihvatljiva do 30% ukupno dodijeljenih sredstava</t>
    </r>
  </si>
  <si>
    <t xml:space="preserve">SKUPINA TROŠKOVA: dozvola/prava organiziranja međunarodnog sportskog natjecanja (kotizacije prema međunarodnih sportskim udruženjima), najma prostora zaprovođenje treninga tijekom održavanja natjecanja i natjecanja sportaša, organizacije (ureda za organizaciju, izrade i distribucije ulaznica, ceremonijala otvaranja i zatvaranja te prostora za medije), službenih odora (za osobe koje sudjeluju u pripremi i provedbi) - specificirati svaki trošak.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</si>
</sst>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kn&quot;_-;\-* #,##0.00\ &quot;kn&quot;_-;_-* &quot;-&quot;??\ &quot;kn&quot;_-;_-@_-"/>
    <numFmt numFmtId="164" formatCode="#,##0.00\ &quot;kn&quot;"/>
    <numFmt numFmtId="165" formatCode="_-* #,##0.00\ [$€-1]_-;\-* #,##0.00\ [$€-1]_-;_-* &quot;-&quot;??\ [$€-1]_-;_-@_-"/>
    <numFmt numFmtId="166" formatCode="#,##0.00\ [$€-1]"/>
    <numFmt numFmtId="167" formatCode="0;\-0;;@"/>
    <numFmt numFmtId="168" formatCode="#,##0.00\ [$€-41A];\-#,##0.00\ [$€-41A]"/>
    <numFmt numFmtId="169" formatCode="[$-F800]dddd\,\ mmmm\ dd\,\ yy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5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1" xfId="0" applyFill="1" applyBorder="1"/>
    <xf numFmtId="49" fontId="4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164" fontId="0" fillId="3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0" fillId="5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6" xfId="0" applyBorder="1"/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44" fontId="0" fillId="0" borderId="0" xfId="1" applyFo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49" fontId="4" fillId="5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0" borderId="5" xfId="0" applyBorder="1"/>
    <xf numFmtId="44" fontId="0" fillId="0" borderId="5" xfId="1" applyFont="1" applyBorder="1"/>
    <xf numFmtId="44" fontId="0" fillId="0" borderId="0" xfId="1" applyFont="1" applyBorder="1"/>
    <xf numFmtId="0" fontId="6" fillId="0" borderId="5" xfId="0" applyFont="1" applyBorder="1" applyAlignment="1">
      <alignment horizontal="center"/>
    </xf>
    <xf numFmtId="44" fontId="6" fillId="0" borderId="5" xfId="1" applyFont="1" applyFill="1" applyBorder="1"/>
    <xf numFmtId="0" fontId="6" fillId="0" borderId="0" xfId="0" applyFont="1" applyAlignment="1">
      <alignment horizontal="center"/>
    </xf>
    <xf numFmtId="44" fontId="6" fillId="0" borderId="0" xfId="1" applyFont="1" applyFill="1" applyBorder="1"/>
    <xf numFmtId="165" fontId="6" fillId="4" borderId="1" xfId="1" applyNumberFormat="1" applyFont="1" applyFill="1" applyBorder="1" applyAlignment="1" applyProtection="1">
      <alignment horizontal="center"/>
      <protection locked="0"/>
    </xf>
    <xf numFmtId="165" fontId="6" fillId="3" borderId="1" xfId="1" applyNumberFormat="1" applyFont="1" applyFill="1" applyBorder="1" applyAlignment="1">
      <alignment horizontal="center"/>
    </xf>
    <xf numFmtId="165" fontId="0" fillId="4" borderId="12" xfId="1" applyNumberFormat="1" applyFont="1" applyFill="1" applyBorder="1" applyAlignment="1" applyProtection="1">
      <alignment horizontal="center"/>
      <protection locked="0"/>
    </xf>
    <xf numFmtId="165" fontId="0" fillId="4" borderId="4" xfId="1" applyNumberFormat="1" applyFont="1" applyFill="1" applyBorder="1" applyAlignment="1" applyProtection="1">
      <alignment horizontal="center"/>
      <protection locked="0"/>
    </xf>
    <xf numFmtId="165" fontId="0" fillId="4" borderId="1" xfId="1" applyNumberFormat="1" applyFont="1" applyFill="1" applyBorder="1" applyAlignment="1" applyProtection="1">
      <alignment horizontal="center"/>
      <protection locked="0"/>
    </xf>
    <xf numFmtId="165" fontId="6" fillId="3" borderId="1" xfId="1" applyNumberFormat="1" applyFont="1" applyFill="1" applyBorder="1"/>
    <xf numFmtId="165" fontId="6" fillId="6" borderId="1" xfId="1" applyNumberFormat="1" applyFont="1" applyFill="1" applyBorder="1"/>
    <xf numFmtId="166" fontId="6" fillId="5" borderId="1" xfId="0" applyNumberFormat="1" applyFont="1" applyFill="1" applyBorder="1" applyAlignment="1">
      <alignment horizontal="center" vertical="center"/>
    </xf>
    <xf numFmtId="166" fontId="7" fillId="5" borderId="1" xfId="0" applyNumberFormat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right" vertical="center"/>
    </xf>
    <xf numFmtId="166" fontId="0" fillId="4" borderId="1" xfId="0" applyNumberFormat="1" applyFill="1" applyBorder="1" applyAlignment="1" applyProtection="1">
      <alignment horizontal="right" vertical="center"/>
      <protection locked="0"/>
    </xf>
    <xf numFmtId="166" fontId="0" fillId="3" borderId="1" xfId="0" applyNumberFormat="1" applyFill="1" applyBorder="1"/>
    <xf numFmtId="165" fontId="0" fillId="4" borderId="1" xfId="0" applyNumberFormat="1" applyFill="1" applyBorder="1" applyAlignment="1" applyProtection="1">
      <alignment horizontal="right" vertical="center"/>
      <protection locked="0"/>
    </xf>
    <xf numFmtId="165" fontId="0" fillId="3" borderId="1" xfId="0" applyNumberFormat="1" applyFill="1" applyBorder="1"/>
    <xf numFmtId="165" fontId="8" fillId="5" borderId="1" xfId="1" applyNumberFormat="1" applyFont="1" applyFill="1" applyBorder="1" applyAlignment="1" applyProtection="1">
      <alignment horizontal="center" vertical="center"/>
    </xf>
    <xf numFmtId="165" fontId="9" fillId="5" borderId="1" xfId="1" applyNumberFormat="1" applyFont="1" applyFill="1" applyBorder="1" applyAlignment="1" applyProtection="1">
      <alignment horizontal="center" vertical="center"/>
    </xf>
    <xf numFmtId="165" fontId="3" fillId="7" borderId="1" xfId="0" applyNumberFormat="1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10" fontId="11" fillId="3" borderId="1" xfId="2" applyNumberFormat="1" applyFont="1" applyFill="1" applyBorder="1" applyAlignment="1" applyProtection="1">
      <alignment horizontal="center" vertical="center"/>
    </xf>
    <xf numFmtId="9" fontId="11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5" fontId="8" fillId="3" borderId="1" xfId="0" applyNumberFormat="1" applyFont="1" applyFill="1" applyBorder="1"/>
    <xf numFmtId="0" fontId="13" fillId="0" borderId="0" xfId="0" applyFont="1"/>
    <xf numFmtId="165" fontId="13" fillId="0" borderId="0" xfId="0" applyNumberFormat="1" applyFont="1"/>
    <xf numFmtId="165" fontId="13" fillId="0" borderId="0" xfId="0" applyNumberFormat="1" applyFont="1" applyAlignment="1">
      <alignment horizontal="center"/>
    </xf>
    <xf numFmtId="165" fontId="13" fillId="0" borderId="0" xfId="2" applyNumberFormat="1" applyFont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left" vertical="center"/>
    </xf>
    <xf numFmtId="165" fontId="8" fillId="3" borderId="1" xfId="1" applyNumberFormat="1" applyFont="1" applyFill="1" applyBorder="1" applyAlignment="1" applyProtection="1">
      <alignment horizontal="center" vertical="center"/>
    </xf>
    <xf numFmtId="165" fontId="9" fillId="3" borderId="1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169" fontId="0" fillId="4" borderId="5" xfId="0" applyNumberForma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166" fontId="8" fillId="4" borderId="1" xfId="0" applyNumberFormat="1" applyFont="1" applyFill="1" applyBorder="1" applyAlignment="1" applyProtection="1">
      <alignment horizontal="right" vertical="center"/>
      <protection locked="0"/>
    </xf>
    <xf numFmtId="164" fontId="8" fillId="4" borderId="1" xfId="0" applyNumberFormat="1" applyFont="1" applyFill="1" applyBorder="1" applyAlignment="1" applyProtection="1">
      <alignment horizontal="left" vertical="center" wrapText="1"/>
      <protection locked="0"/>
    </xf>
    <xf numFmtId="164" fontId="8" fillId="9" borderId="1" xfId="0" applyNumberFormat="1" applyFont="1" applyFill="1" applyBorder="1" applyAlignment="1" applyProtection="1">
      <alignment horizontal="left" vertical="center" wrapText="1"/>
      <protection locked="0"/>
    </xf>
    <xf numFmtId="166" fontId="8" fillId="9" borderId="4" xfId="0" applyNumberFormat="1" applyFont="1" applyFill="1" applyBorder="1" applyAlignment="1" applyProtection="1">
      <alignment horizontal="right" vertical="center"/>
      <protection locked="0"/>
    </xf>
    <xf numFmtId="44" fontId="0" fillId="0" borderId="0" xfId="1" applyFont="1" applyProtection="1"/>
    <xf numFmtId="0" fontId="7" fillId="5" borderId="0" xfId="0" applyFont="1" applyFill="1" applyAlignment="1">
      <alignment horizontal="center"/>
    </xf>
    <xf numFmtId="165" fontId="6" fillId="3" borderId="1" xfId="1" applyNumberFormat="1" applyFont="1" applyFill="1" applyBorder="1" applyAlignment="1" applyProtection="1">
      <alignment horizontal="center"/>
    </xf>
    <xf numFmtId="44" fontId="0" fillId="0" borderId="0" xfId="1" applyFont="1" applyBorder="1" applyProtection="1"/>
    <xf numFmtId="0" fontId="0" fillId="3" borderId="4" xfId="0" applyFill="1" applyBorder="1" applyAlignment="1">
      <alignment horizontal="center"/>
    </xf>
    <xf numFmtId="165" fontId="0" fillId="3" borderId="1" xfId="1" applyNumberFormat="1" applyFont="1" applyFill="1" applyBorder="1" applyAlignment="1" applyProtection="1">
      <alignment horizontal="center"/>
    </xf>
    <xf numFmtId="165" fontId="0" fillId="3" borderId="12" xfId="1" applyNumberFormat="1" applyFont="1" applyFill="1" applyBorder="1" applyAlignment="1" applyProtection="1">
      <alignment horizontal="center"/>
    </xf>
    <xf numFmtId="44" fontId="0" fillId="0" borderId="5" xfId="1" applyFont="1" applyBorder="1" applyProtection="1"/>
    <xf numFmtId="165" fontId="6" fillId="3" borderId="1" xfId="1" applyNumberFormat="1" applyFont="1" applyFill="1" applyBorder="1" applyProtection="1"/>
    <xf numFmtId="165" fontId="6" fillId="6" borderId="1" xfId="1" applyNumberFormat="1" applyFont="1" applyFill="1" applyBorder="1" applyProtection="1"/>
    <xf numFmtId="165" fontId="0" fillId="0" borderId="0" xfId="0" applyNumberFormat="1"/>
    <xf numFmtId="44" fontId="6" fillId="0" borderId="0" xfId="1" applyFont="1" applyFill="1" applyBorder="1" applyProtection="1"/>
    <xf numFmtId="169" fontId="5" fillId="2" borderId="3" xfId="0" applyNumberFormat="1" applyFont="1" applyFill="1" applyBorder="1"/>
    <xf numFmtId="44" fontId="6" fillId="0" borderId="5" xfId="1" applyFont="1" applyFill="1" applyBorder="1" applyProtection="1"/>
    <xf numFmtId="49" fontId="0" fillId="10" borderId="1" xfId="0" applyNumberForma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/>
    </xf>
    <xf numFmtId="166" fontId="0" fillId="10" borderId="1" xfId="0" applyNumberFormat="1" applyFill="1" applyBorder="1" applyAlignment="1">
      <alignment horizontal="right" vertical="center"/>
    </xf>
    <xf numFmtId="167" fontId="0" fillId="3" borderId="1" xfId="0" applyNumberFormat="1" applyFill="1" applyBorder="1" applyAlignment="1">
      <alignment horizontal="left" vertical="center" wrapText="1"/>
    </xf>
    <xf numFmtId="168" fontId="0" fillId="3" borderId="1" xfId="0" applyNumberForma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vertical="center" wrapText="1"/>
    </xf>
    <xf numFmtId="165" fontId="13" fillId="0" borderId="0" xfId="2" applyNumberFormat="1" applyFont="1" applyAlignment="1" applyProtection="1">
      <alignment horizontal="center" vertical="center"/>
    </xf>
    <xf numFmtId="49" fontId="4" fillId="10" borderId="1" xfId="0" applyNumberFormat="1" applyFont="1" applyFill="1" applyBorder="1" applyAlignment="1">
      <alignment horizontal="left" vertical="center"/>
    </xf>
    <xf numFmtId="0" fontId="4" fillId="10" borderId="2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4" fontId="0" fillId="4" borderId="1" xfId="0" applyNumberFormat="1" applyFill="1" applyBorder="1" applyAlignment="1" applyProtection="1">
      <alignment vertical="center" wrapText="1"/>
      <protection locked="0"/>
    </xf>
    <xf numFmtId="14" fontId="0" fillId="3" borderId="1" xfId="0" applyNumberForma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7" fontId="0" fillId="3" borderId="10" xfId="0" applyNumberFormat="1" applyFill="1" applyBorder="1" applyAlignment="1">
      <alignment horizontal="left" wrapText="1"/>
    </xf>
    <xf numFmtId="167" fontId="0" fillId="3" borderId="4" xfId="0" applyNumberFormat="1" applyFill="1" applyBorder="1" applyAlignment="1">
      <alignment horizontal="left" wrapText="1"/>
    </xf>
    <xf numFmtId="0" fontId="6" fillId="6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/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0" fillId="4" borderId="9" xfId="0" applyFill="1" applyBorder="1" applyAlignment="1" applyProtection="1">
      <alignment horizontal="left" wrapText="1"/>
      <protection locked="0"/>
    </xf>
    <xf numFmtId="0" fontId="0" fillId="4" borderId="6" xfId="0" applyFill="1" applyBorder="1" applyAlignment="1" applyProtection="1">
      <alignment horizontal="left" wrapText="1"/>
      <protection locked="0"/>
    </xf>
    <xf numFmtId="0" fontId="0" fillId="4" borderId="10" xfId="0" applyFill="1" applyBorder="1" applyAlignment="1" applyProtection="1">
      <alignment horizontal="left" wrapText="1"/>
      <protection locked="0"/>
    </xf>
    <xf numFmtId="0" fontId="0" fillId="4" borderId="2" xfId="0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>
      <alignment horizontal="center"/>
    </xf>
    <xf numFmtId="0" fontId="14" fillId="8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4" borderId="13" xfId="0" applyFill="1" applyBorder="1" applyAlignment="1" applyProtection="1">
      <alignment horizontal="left" wrapText="1"/>
      <protection locked="0"/>
    </xf>
    <xf numFmtId="0" fontId="0" fillId="4" borderId="0" xfId="0" applyFill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0" fontId="3" fillId="7" borderId="1" xfId="2" applyNumberFormat="1" applyFont="1" applyFill="1" applyBorder="1" applyAlignment="1">
      <alignment horizontal="center"/>
    </xf>
    <xf numFmtId="10" fontId="11" fillId="3" borderId="2" xfId="2" applyNumberFormat="1" applyFont="1" applyFill="1" applyBorder="1" applyAlignment="1" applyProtection="1">
      <alignment horizontal="center" vertical="center"/>
    </xf>
    <xf numFmtId="10" fontId="11" fillId="3" borderId="4" xfId="2" applyNumberFormat="1" applyFont="1" applyFill="1" applyBorder="1" applyAlignment="1" applyProtection="1">
      <alignment horizontal="center" vertical="center"/>
    </xf>
    <xf numFmtId="10" fontId="9" fillId="5" borderId="2" xfId="2" applyNumberFormat="1" applyFont="1" applyFill="1" applyBorder="1" applyAlignment="1" applyProtection="1">
      <alignment horizontal="center" vertical="center"/>
    </xf>
    <xf numFmtId="10" fontId="9" fillId="5" borderId="3" xfId="2" applyNumberFormat="1" applyFont="1" applyFill="1" applyBorder="1" applyAlignment="1" applyProtection="1">
      <alignment horizontal="center" vertical="center"/>
    </xf>
    <xf numFmtId="10" fontId="9" fillId="5" borderId="4" xfId="2" applyNumberFormat="1" applyFont="1" applyFill="1" applyBorder="1" applyAlignment="1" applyProtection="1">
      <alignment horizontal="center" vertical="center"/>
    </xf>
    <xf numFmtId="9" fontId="9" fillId="5" borderId="1" xfId="2" applyFont="1" applyFill="1" applyBorder="1" applyAlignment="1" applyProtection="1">
      <alignment horizontal="center" vertical="center"/>
    </xf>
    <xf numFmtId="10" fontId="10" fillId="3" borderId="2" xfId="2" applyNumberFormat="1" applyFont="1" applyFill="1" applyBorder="1" applyAlignment="1" applyProtection="1">
      <alignment horizontal="center" vertical="center"/>
    </xf>
    <xf numFmtId="10" fontId="10" fillId="3" borderId="3" xfId="2" applyNumberFormat="1" applyFont="1" applyFill="1" applyBorder="1" applyAlignment="1" applyProtection="1">
      <alignment horizontal="center" vertical="center"/>
    </xf>
    <xf numFmtId="10" fontId="10" fillId="3" borderId="4" xfId="2" applyNumberFormat="1" applyFont="1" applyFill="1" applyBorder="1" applyAlignment="1" applyProtection="1">
      <alignment horizontal="center" vertical="center"/>
    </xf>
    <xf numFmtId="10" fontId="10" fillId="3" borderId="9" xfId="2" applyNumberFormat="1" applyFont="1" applyFill="1" applyBorder="1" applyAlignment="1" applyProtection="1">
      <alignment horizontal="center" vertical="center"/>
    </xf>
    <xf numFmtId="10" fontId="10" fillId="3" borderId="6" xfId="2" applyNumberFormat="1" applyFont="1" applyFill="1" applyBorder="1" applyAlignment="1" applyProtection="1">
      <alignment horizontal="center" vertical="center"/>
    </xf>
    <xf numFmtId="10" fontId="10" fillId="3" borderId="10" xfId="2" applyNumberFormat="1" applyFont="1" applyFill="1" applyBorder="1" applyAlignment="1" applyProtection="1">
      <alignment horizontal="center" vertical="center"/>
    </xf>
    <xf numFmtId="10" fontId="9" fillId="3" borderId="1" xfId="2" applyNumberFormat="1" applyFont="1" applyFill="1" applyBorder="1" applyAlignment="1" applyProtection="1">
      <alignment horizontal="center" vertical="center"/>
    </xf>
    <xf numFmtId="10" fontId="3" fillId="7" borderId="1" xfId="2" applyNumberFormat="1" applyFont="1" applyFill="1" applyBorder="1" applyAlignment="1" applyProtection="1">
      <alignment horizontal="center"/>
    </xf>
    <xf numFmtId="10" fontId="10" fillId="3" borderId="7" xfId="2" applyNumberFormat="1" applyFont="1" applyFill="1" applyBorder="1" applyAlignment="1" applyProtection="1">
      <alignment horizontal="center" vertical="center"/>
    </xf>
    <xf numFmtId="10" fontId="10" fillId="3" borderId="5" xfId="2" applyNumberFormat="1" applyFont="1" applyFill="1" applyBorder="1" applyAlignment="1" applyProtection="1">
      <alignment horizontal="center" vertical="center"/>
    </xf>
    <xf numFmtId="10" fontId="10" fillId="3" borderId="8" xfId="2" applyNumberFormat="1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7" fontId="0" fillId="3" borderId="9" xfId="0" applyNumberFormat="1" applyFill="1" applyBorder="1" applyAlignment="1">
      <alignment horizontal="left" wrapText="1"/>
    </xf>
    <xf numFmtId="167" fontId="0" fillId="3" borderId="6" xfId="0" applyNumberFormat="1" applyFill="1" applyBorder="1" applyAlignment="1">
      <alignment horizontal="left" wrapText="1"/>
    </xf>
    <xf numFmtId="167" fontId="0" fillId="3" borderId="10" xfId="0" applyNumberFormat="1" applyFill="1" applyBorder="1" applyAlignment="1">
      <alignment horizontal="left" wrapText="1"/>
    </xf>
    <xf numFmtId="167" fontId="0" fillId="3" borderId="2" xfId="0" applyNumberFormat="1" applyFill="1" applyBorder="1" applyAlignment="1">
      <alignment horizontal="left" wrapText="1"/>
    </xf>
    <xf numFmtId="167" fontId="0" fillId="3" borderId="3" xfId="0" applyNumberFormat="1" applyFill="1" applyBorder="1" applyAlignment="1">
      <alignment horizontal="left" wrapText="1"/>
    </xf>
    <xf numFmtId="167" fontId="0" fillId="3" borderId="4" xfId="0" applyNumberForma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18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FFFFCC"/>
      <color rgb="FF9AD35B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207644</xdr:colOff>
      <xdr:row>1</xdr:row>
      <xdr:rowOff>19050</xdr:rowOff>
    </xdr:from>
    <xdr:to>
      <xdr:col>21</xdr:col>
      <xdr:colOff>588645</xdr:colOff>
      <xdr:row>34</xdr:row>
      <xdr:rowOff>167640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7644" y="201930"/>
          <a:ext cx="13182601" cy="618363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UPUTE </a:t>
          </a:r>
          <a:endParaRPr lang="hr-HR" sz="18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hr-HR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ZA POPUNJAVANJE OBRAZACA ZA PRENAMJENU I PODNOŠENJE ZAHTJEVA ZA DOBIVANJE SUGLASNOSTI ZA PRENAMJENU SREDSTAVA</a:t>
          </a:r>
          <a:endParaRPr lang="hr-HR" sz="18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228600" marR="0" lvl="0" indent="-2286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lt"/>
            <a:buAutoNum type="arabicPeriod"/>
            <a:tabLst/>
            <a:defRPr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Obrazac proračuna međunarodnog sportskog natjecanja (sheet - ODOBRENI OBRAZAC PRORAČUNA) prenijeti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sve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podatke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(uključujući i DATUM), istim redoslijedom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 Obrasca proračuna međunarodnog sportskog natjecanja koji čini sastavni dio Ugovora (posljednji korigirani obrazac koji ste nam poslali).    </a:t>
          </a:r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VAŽNO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Ukoliko odlučite kopirati cijeli odobreni obrazac potrebno je zalijepiti ga točno preko postojećeg obrasca zbog postojanja formula u rubrikama.</a:t>
          </a:r>
          <a:endParaRPr lang="hr-H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iz Obrasca proračuna međunarodnog sportskog natjecanja (sheet - ODOBRENI OBRAZAC PRORAČUNA) automatski se prenose u „Obrazac proračuna međunarodnog sportskog natjecanja – 1. prenamjena (sheet - 1. PRENAMJENA).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Obrascu proračuna međunarodnog sportskog natjecanja - 1. prenamjena (sheet - 1. PRENAMJENA) popunjavaju se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samo žuta polja (kolona G i kolona H). 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NAPOMENA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obavezno upisati DATUM podnošenja zahtjeva za prenamjenu.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žuta polja pod MINTS  </a:t>
          </a:r>
          <a:r>
            <a:rPr lang="hr-HR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(kolona G)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potrebno je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upisati prenamijenjeni iznos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sredstava za pojedini trošak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prepisati isti iznos troška ukoliko nije došlo do prenamjene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tom trošku.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žuta polja pod OSTALO </a:t>
          </a:r>
          <a:r>
            <a:rPr lang="hr-HR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(kolona H)</a:t>
          </a:r>
          <a:r>
            <a:rPr lang="hr-HR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potrebno je navesti iznos koji se osigurao za pojedini trošak iz drugih izvora koji nisu MINTS (paziti da se prilagodi u skladu s izvršenom prenamjenom ukoliko je došlo do povećanja ili smanjenja navedenog troška iz „ostalih“ izvora).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Rubrika „RAZLIKA“ u sebi sadrži formule koje same računaju razliku odobrenog prenamijenjenog iznosa za pojedini trošak.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Ukoliko se prenamjena sredstava vrši na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NOVI PRIHVATLJIVI TROŠAK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koji nije bio ranije odobren, isti trošak se treba upisati u Obrazac proračuna međunarodnog sportskog natjecanja (sheet - ODOBRENI OBRAZAC PRORAČUNA)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kao posljednji u nizu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troškova skupine kojoj pripada. 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NOVI PRIHVATLJIVI TROŠAK treba sadržavati riječ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„NOVO“ ili „novo“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(npr. nabava strunjača – novo) kako bi se automatski prenio u Obrazac proračuna međunarodnog sportskog natjecanja – 1. prenamjena (sheet - 1. PRENAMJENA) i zacrvenio.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iznos za prenamjenu iz sredstava MINTS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 može biti veći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ukupnog odobrenog iznosa sredstava od MINTS-a. 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Udio pojedine skupine troškova ne smije biti veći od maksimalno propisanog udjela tih troškova u odobrenim troškovima (npr. iznos za skupinu 1.4. ne može biti veći od propisanih 15% ukupno dodijeljenih sredstava za tu skupinu). Ukoliko taj iznos bude veći od propisanog, zacrvenit će se što ukazuje na grešku.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slučaju da dođe do 2. prenamjene, podaci iz Obrasca proračuna međunarodnog sportskog natjecanja – 1. prenamjena (sheet - 1. PRENAMJENA) automatski se prenose u Obrazac proračuna međunarodnog sportskog natjecanja – 2. prenamjena (sheet - 2. PRENAMJENA).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slučaju da dođe do 3. prenamjene, podaci iz Obrasca proračuna međunarodnog sportskog natjecanja – 2. prenamjena (sheet - 2. PRENAMJENA) automatski se prenose u Obrazac proračuna međunarodnog sportskog natjecanja – 3. prenamjena (sheet - 3. PRENAMJENA).</a:t>
          </a:r>
        </a:p>
        <a:p>
          <a:pPr marL="228600" lvl="0" indent="-228600">
            <a:buFont typeface="+mj-lt"/>
            <a:buAutoNum type="arabicPeriod"/>
          </a:pP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Zahtjev za dobivanje suglasnosti za prenamjenu sredstava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treba biti ovjeren i potpisan od strane osobe ovlaštene za zastupanje udruge te sadržavati detaljno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pisano obrazloženje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razloga smanjenja odnosno povećanja pojedinog troška ili potrebe dodavanja novog. 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Zahtjev za dobivanje suglasnosti za prenamjenu sredstava s obrazloženjem i Obrazac prenamjene sredstava dostavljaju se Ministarstvu </a:t>
          </a:r>
          <a:r>
            <a:rPr lang="hr-H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putem Nacionalnog informacijskog sustava u sportu (NISUS)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 dana prije završetka projekta ili ukoliko je projekt završio prije potpisivanja Ugovora o sufinanciranju, 30 dana nakon potpisivanja ugovora.</a:t>
          </a:r>
        </a:p>
        <a:p>
          <a:pPr marL="228600" lvl="0" indent="-228600">
            <a:buFont typeface="+mj-lt"/>
            <a:buAutoNum type="arabicPeriod"/>
          </a:pP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UPUTE ZA DOSTAVU PUTEM NISUS-a:</a:t>
          </a:r>
          <a:r>
            <a:rPr lang="hr-HR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profilu korisnika (profilu kojeg ste koristili za podnošenje prijave na Javni poziv) &gt; Moji zahtjevi &gt; S lijeve strane Predani (*) &gt; Kliknuti na + pored Obrazac za sufinanciranje međunarodnih sportskih natjecanja u 2027. godini &gt; Odabrati dodatni obrazac klikom na + (Prenamjena sredstava MSN 2027.).</a:t>
          </a:r>
        </a:p>
        <a:p>
          <a:endParaRPr lang="hr-HR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2362200</xdr:colOff>
      <xdr:row>1</xdr:row>
      <xdr:rowOff>114299</xdr:rowOff>
    </xdr:from>
    <xdr:to>
      <xdr:col>1</xdr:col>
      <xdr:colOff>4333829</xdr:colOff>
      <xdr:row>4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52424"/>
          <a:ext cx="1971629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2362200</xdr:colOff>
      <xdr:row>1</xdr:row>
      <xdr:rowOff>114299</xdr:rowOff>
    </xdr:from>
    <xdr:to>
      <xdr:col>1</xdr:col>
      <xdr:colOff>4333829</xdr:colOff>
      <xdr:row>4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52424"/>
          <a:ext cx="1971629" cy="504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2362200</xdr:colOff>
      <xdr:row>1</xdr:row>
      <xdr:rowOff>114299</xdr:rowOff>
    </xdr:from>
    <xdr:to>
      <xdr:col>1</xdr:col>
      <xdr:colOff>4333829</xdr:colOff>
      <xdr:row>4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E18B6D-5185-45D5-922E-8E50FB63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52424"/>
          <a:ext cx="1971629" cy="504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2362200</xdr:colOff>
      <xdr:row>1</xdr:row>
      <xdr:rowOff>114299</xdr:rowOff>
    </xdr:from>
    <xdr:to>
      <xdr:col>1</xdr:col>
      <xdr:colOff>4333829</xdr:colOff>
      <xdr:row>4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B14BBA-A75B-45B4-99C5-382399304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52424"/>
          <a:ext cx="1971629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>
      <selection activeCell="AB13" sqref="AB13"/>
    </sheetView>
  </sheetViews>
  <sheetFormatPr defaultRowHeight="15" x14ac:dyDescent="0.25"/>
  <sheetData/>
  <sheetProtection algorithmName="SHA-512" hashValue="0xGQ+waYT2r3ZUvyEvXIk8VnygEEpISFXr1YNzieFDuXtrUBJABRy0aAuKJcmGzCDAoMHkQZ38fhKe0lUhEN0w==" saltValue="yidA+N9KadX6OznoIHNl3w==" spinCount="100000" sheet="1" objects="1" scenarios="1"/>
  <pageMargins left="0.7" right="0.7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G171"/>
  <sheetViews>
    <sheetView showGridLines="0" tabSelected="1" topLeftCell="A61" zoomScale="80" zoomScaleNormal="80" workbookViewId="0">
      <selection activeCell="B73" sqref="B73"/>
    </sheetView>
  </sheetViews>
  <sheetFormatPr defaultRowHeight="15" x14ac:dyDescent="0.25"/>
  <cols>
    <col min="1" max="1" width="7.42578125" customWidth="1"/>
    <col min="2" max="2" width="67.140625" customWidth="1"/>
    <col min="3" max="3" width="16.7109375" bestFit="1" customWidth="1"/>
    <col min="4" max="4" width="20" bestFit="1" customWidth="1"/>
    <col min="5" max="5" width="18.28515625" customWidth="1"/>
    <col min="6" max="6" width="17.42578125" bestFit="1" customWidth="1"/>
    <col min="7" max="7" width="16.28515625" style="67" bestFit="1" customWidth="1"/>
  </cols>
  <sheetData>
    <row r="1" spans="1:7" ht="18.75" customHeight="1" x14ac:dyDescent="0.25">
      <c r="A1" s="121" t="s">
        <v>37</v>
      </c>
      <c r="B1" s="122"/>
      <c r="C1" s="122"/>
      <c r="D1" s="122"/>
      <c r="E1" s="122"/>
      <c r="F1" s="122"/>
    </row>
    <row r="2" spans="1:7" x14ac:dyDescent="0.25">
      <c r="B2" s="14"/>
      <c r="E2" s="23"/>
    </row>
    <row r="3" spans="1:7" x14ac:dyDescent="0.25">
      <c r="B3" s="14"/>
      <c r="E3" s="23"/>
    </row>
    <row r="4" spans="1:7" x14ac:dyDescent="0.25">
      <c r="B4" s="14"/>
      <c r="E4" s="23"/>
    </row>
    <row r="5" spans="1:7" x14ac:dyDescent="0.25">
      <c r="B5" s="14"/>
      <c r="E5" s="23"/>
    </row>
    <row r="6" spans="1:7" x14ac:dyDescent="0.25">
      <c r="B6" s="135" t="s">
        <v>21</v>
      </c>
      <c r="C6" s="135"/>
      <c r="D6" s="135"/>
      <c r="E6" s="135"/>
    </row>
    <row r="7" spans="1:7" ht="15.75" customHeight="1" x14ac:dyDescent="0.25">
      <c r="A7" s="132"/>
      <c r="B7" s="133"/>
      <c r="C7" s="133"/>
      <c r="D7" s="133"/>
      <c r="E7" s="133"/>
      <c r="F7" s="134"/>
    </row>
    <row r="8" spans="1:7" x14ac:dyDescent="0.25">
      <c r="B8" s="14"/>
      <c r="E8" s="23"/>
    </row>
    <row r="9" spans="1:7" x14ac:dyDescent="0.25">
      <c r="B9" s="135" t="s">
        <v>22</v>
      </c>
      <c r="C9" s="135"/>
      <c r="D9" s="135"/>
      <c r="E9" s="135"/>
    </row>
    <row r="10" spans="1:7" ht="30" customHeight="1" x14ac:dyDescent="0.25">
      <c r="A10" s="144"/>
      <c r="B10" s="144"/>
      <c r="C10" s="144"/>
      <c r="D10" s="144"/>
      <c r="E10" s="144"/>
      <c r="F10" s="144"/>
      <c r="G10" s="68">
        <v>100000</v>
      </c>
    </row>
    <row r="11" spans="1:7" x14ac:dyDescent="0.25">
      <c r="A11" s="41"/>
      <c r="B11" s="41"/>
      <c r="C11" s="41"/>
      <c r="D11" s="41"/>
      <c r="E11" s="41"/>
      <c r="F11" s="41"/>
      <c r="G11" s="68">
        <v>300000</v>
      </c>
    </row>
    <row r="12" spans="1:7" x14ac:dyDescent="0.25">
      <c r="B12" s="135" t="s">
        <v>23</v>
      </c>
      <c r="C12" s="135"/>
      <c r="D12" s="135"/>
      <c r="E12" s="135"/>
    </row>
    <row r="13" spans="1:7" ht="30" customHeight="1" x14ac:dyDescent="0.25">
      <c r="A13" s="146"/>
      <c r="B13" s="146"/>
      <c r="C13" s="146"/>
      <c r="D13" s="146"/>
      <c r="E13" s="146"/>
      <c r="F13" s="146"/>
      <c r="G13" s="69">
        <f>IF(A13="SKUPINA A (iznos sufinanciranja do 300.000,00 eur)",G11,G10)</f>
        <v>100000</v>
      </c>
    </row>
    <row r="14" spans="1:7" x14ac:dyDescent="0.25">
      <c r="B14" s="14"/>
      <c r="E14" s="23"/>
    </row>
    <row r="15" spans="1:7" ht="15.75" x14ac:dyDescent="0.25">
      <c r="A15" s="145" t="s">
        <v>3</v>
      </c>
      <c r="B15" s="145"/>
      <c r="C15" s="145"/>
      <c r="D15" s="145"/>
      <c r="E15" s="145"/>
      <c r="F15" s="145"/>
    </row>
    <row r="16" spans="1:7" x14ac:dyDescent="0.25">
      <c r="B16" s="14"/>
      <c r="E16" s="23"/>
    </row>
    <row r="17" spans="1:7" x14ac:dyDescent="0.25">
      <c r="A17" s="142" t="s">
        <v>12</v>
      </c>
      <c r="B17" s="142"/>
      <c r="C17" s="142"/>
      <c r="D17" s="142"/>
      <c r="E17" s="143"/>
      <c r="F17" s="43"/>
      <c r="G17" s="67" t="str">
        <f>IF(F17&lt;=G13,"OK","pogrešan iznos")</f>
        <v>OK</v>
      </c>
    </row>
    <row r="18" spans="1:7" ht="9.75" customHeight="1" x14ac:dyDescent="0.25">
      <c r="B18" s="14"/>
      <c r="E18" s="38"/>
    </row>
    <row r="19" spans="1:7" x14ac:dyDescent="0.25">
      <c r="A19" s="142" t="s">
        <v>70</v>
      </c>
      <c r="B19" s="142"/>
      <c r="C19" s="142"/>
      <c r="D19" s="142"/>
      <c r="E19" s="143"/>
      <c r="F19" s="44">
        <f>SUM(F20:F24)</f>
        <v>0</v>
      </c>
    </row>
    <row r="20" spans="1:7" x14ac:dyDescent="0.25">
      <c r="A20" s="35">
        <v>1</v>
      </c>
      <c r="B20" s="136"/>
      <c r="C20" s="137"/>
      <c r="D20" s="137"/>
      <c r="E20" s="138"/>
      <c r="F20" s="45"/>
    </row>
    <row r="21" spans="1:7" x14ac:dyDescent="0.25">
      <c r="A21" s="35">
        <v>2</v>
      </c>
      <c r="B21" s="136"/>
      <c r="C21" s="137"/>
      <c r="D21" s="137"/>
      <c r="E21" s="138"/>
      <c r="F21" s="46"/>
    </row>
    <row r="22" spans="1:7" x14ac:dyDescent="0.25">
      <c r="A22" s="35">
        <v>3</v>
      </c>
      <c r="B22" s="136"/>
      <c r="C22" s="137"/>
      <c r="D22" s="137"/>
      <c r="E22" s="138"/>
      <c r="F22" s="47"/>
    </row>
    <row r="23" spans="1:7" x14ac:dyDescent="0.25">
      <c r="A23" s="35">
        <v>4</v>
      </c>
      <c r="B23" s="136"/>
      <c r="C23" s="137"/>
      <c r="D23" s="137"/>
      <c r="E23" s="138"/>
      <c r="F23" s="47"/>
    </row>
    <row r="24" spans="1:7" x14ac:dyDescent="0.25">
      <c r="A24" s="35">
        <v>5</v>
      </c>
      <c r="B24" s="139"/>
      <c r="C24" s="140"/>
      <c r="D24" s="140"/>
      <c r="E24" s="141"/>
      <c r="F24" s="47"/>
    </row>
    <row r="25" spans="1:7" ht="9" customHeight="1" x14ac:dyDescent="0.25">
      <c r="A25" s="25"/>
      <c r="B25" s="24"/>
      <c r="C25" s="36"/>
      <c r="D25" s="36"/>
      <c r="E25" s="26"/>
      <c r="F25" s="37"/>
    </row>
    <row r="26" spans="1:7" x14ac:dyDescent="0.25">
      <c r="A26" s="147" t="s">
        <v>143</v>
      </c>
      <c r="B26" s="147"/>
      <c r="C26" s="147"/>
      <c r="D26" s="147"/>
      <c r="E26" s="148"/>
      <c r="F26" s="48">
        <f>SUM(F27:F32)</f>
        <v>0</v>
      </c>
    </row>
    <row r="27" spans="1:7" x14ac:dyDescent="0.25">
      <c r="A27" s="35">
        <v>1</v>
      </c>
      <c r="B27" s="149"/>
      <c r="C27" s="150"/>
      <c r="D27" s="150"/>
      <c r="E27" s="151"/>
      <c r="F27" s="45"/>
    </row>
    <row r="28" spans="1:7" x14ac:dyDescent="0.25">
      <c r="A28" s="35">
        <v>2</v>
      </c>
      <c r="B28" s="136"/>
      <c r="C28" s="137"/>
      <c r="D28" s="137"/>
      <c r="E28" s="138"/>
      <c r="F28" s="45"/>
    </row>
    <row r="29" spans="1:7" x14ac:dyDescent="0.25">
      <c r="A29" s="35">
        <v>3</v>
      </c>
      <c r="B29" s="136"/>
      <c r="C29" s="137"/>
      <c r="D29" s="137"/>
      <c r="E29" s="138"/>
      <c r="F29" s="45"/>
    </row>
    <row r="30" spans="1:7" x14ac:dyDescent="0.25">
      <c r="A30" s="35">
        <v>4</v>
      </c>
      <c r="B30" s="136" t="s">
        <v>36</v>
      </c>
      <c r="C30" s="137"/>
      <c r="D30" s="137"/>
      <c r="E30" s="138"/>
      <c r="F30" s="45"/>
    </row>
    <row r="31" spans="1:7" x14ac:dyDescent="0.25">
      <c r="A31" s="35">
        <v>5</v>
      </c>
      <c r="B31" s="139"/>
      <c r="C31" s="140"/>
      <c r="D31" s="140"/>
      <c r="E31" s="141"/>
      <c r="F31" s="45"/>
    </row>
    <row r="32" spans="1:7" ht="9.75" customHeight="1" x14ac:dyDescent="0.25">
      <c r="B32" s="14"/>
      <c r="F32" s="23"/>
    </row>
    <row r="33" spans="1:6" x14ac:dyDescent="0.25">
      <c r="A33" s="152" t="s">
        <v>15</v>
      </c>
      <c r="B33" s="152"/>
      <c r="C33" s="152"/>
      <c r="D33" s="152"/>
      <c r="E33" s="153"/>
      <c r="F33" s="49">
        <f>SUM(F26,F19,F17)</f>
        <v>0</v>
      </c>
    </row>
    <row r="34" spans="1:6" x14ac:dyDescent="0.25">
      <c r="A34" s="41"/>
      <c r="B34" s="41"/>
      <c r="C34" s="41"/>
      <c r="D34" s="41"/>
      <c r="E34" s="41"/>
      <c r="F34" s="42"/>
    </row>
    <row r="35" spans="1:6" x14ac:dyDescent="0.25">
      <c r="B35" s="41"/>
      <c r="C35" s="41"/>
      <c r="D35" s="41"/>
      <c r="E35" s="42"/>
    </row>
    <row r="36" spans="1:6" ht="15.75" x14ac:dyDescent="0.25">
      <c r="A36" s="145" t="s">
        <v>0</v>
      </c>
      <c r="B36" s="145"/>
      <c r="C36" s="145"/>
      <c r="D36" s="145"/>
      <c r="E36" s="145"/>
      <c r="F36" s="145"/>
    </row>
    <row r="37" spans="1:6" x14ac:dyDescent="0.25">
      <c r="B37" s="39"/>
      <c r="C37" s="39"/>
      <c r="D37" s="39"/>
      <c r="E37" s="40"/>
    </row>
    <row r="38" spans="1:6" x14ac:dyDescent="0.25">
      <c r="A38" s="5"/>
      <c r="B38" s="21" t="s">
        <v>0</v>
      </c>
      <c r="C38" s="124" t="s">
        <v>5</v>
      </c>
      <c r="D38" s="125"/>
      <c r="E38" s="125"/>
      <c r="F38" s="126"/>
    </row>
    <row r="39" spans="1:6" ht="55.9" customHeight="1" x14ac:dyDescent="0.25">
      <c r="A39" s="6"/>
      <c r="B39" s="8" t="s">
        <v>16</v>
      </c>
      <c r="C39" s="1" t="s">
        <v>9</v>
      </c>
      <c r="D39" s="1" t="s">
        <v>137</v>
      </c>
      <c r="E39" s="119" t="s">
        <v>140</v>
      </c>
      <c r="F39" s="1" t="s">
        <v>1</v>
      </c>
    </row>
    <row r="40" spans="1:6" ht="183" customHeight="1" x14ac:dyDescent="0.25">
      <c r="A40" s="72" t="s">
        <v>7</v>
      </c>
      <c r="B40" s="10" t="s">
        <v>144</v>
      </c>
      <c r="C40" s="50">
        <f>SUM(C41,C49)</f>
        <v>0</v>
      </c>
      <c r="D40" s="50">
        <f>SUM(D41,D49)</f>
        <v>0</v>
      </c>
      <c r="E40" s="50">
        <f>SUM(E41,E49)</f>
        <v>0</v>
      </c>
      <c r="F40" s="50">
        <f>SUM(F41,F49)</f>
        <v>0</v>
      </c>
    </row>
    <row r="41" spans="1:6" ht="60" x14ac:dyDescent="0.25">
      <c r="A41" s="7" t="s">
        <v>38</v>
      </c>
      <c r="B41" s="22" t="s">
        <v>133</v>
      </c>
      <c r="C41" s="52">
        <f>SUM(C42:C48)</f>
        <v>0</v>
      </c>
      <c r="D41" s="52">
        <f>SUM(D42:D48)</f>
        <v>0</v>
      </c>
      <c r="E41" s="52">
        <f>SUM(E42:E48)</f>
        <v>0</v>
      </c>
      <c r="F41" s="52">
        <f>SUM(C41:D41:E41)</f>
        <v>0</v>
      </c>
    </row>
    <row r="42" spans="1:6" x14ac:dyDescent="0.25">
      <c r="A42" s="108" t="s">
        <v>72</v>
      </c>
      <c r="B42" s="77"/>
      <c r="C42" s="78"/>
      <c r="D42" s="53"/>
      <c r="E42" s="53"/>
      <c r="F42" s="52">
        <f>SUM(C42:D42:E42)</f>
        <v>0</v>
      </c>
    </row>
    <row r="43" spans="1:6" x14ac:dyDescent="0.25">
      <c r="A43" s="19" t="s">
        <v>73</v>
      </c>
      <c r="B43" s="77"/>
      <c r="C43" s="78"/>
      <c r="D43" s="53"/>
      <c r="E43" s="53"/>
      <c r="F43" s="52">
        <f>SUM(C43:D43:E43)</f>
        <v>0</v>
      </c>
    </row>
    <row r="44" spans="1:6" x14ac:dyDescent="0.25">
      <c r="A44" s="108" t="s">
        <v>74</v>
      </c>
      <c r="B44" s="77"/>
      <c r="C44" s="78"/>
      <c r="D44" s="53"/>
      <c r="E44" s="53"/>
      <c r="F44" s="52">
        <f>SUM(C44:D44:E44)</f>
        <v>0</v>
      </c>
    </row>
    <row r="45" spans="1:6" x14ac:dyDescent="0.25">
      <c r="A45" s="108" t="s">
        <v>75</v>
      </c>
      <c r="B45" s="77"/>
      <c r="C45" s="78"/>
      <c r="D45" s="53"/>
      <c r="E45" s="53"/>
      <c r="F45" s="52">
        <f>SUM(C45:D45:E45)</f>
        <v>0</v>
      </c>
    </row>
    <row r="46" spans="1:6" x14ac:dyDescent="0.25">
      <c r="A46" s="19" t="s">
        <v>76</v>
      </c>
      <c r="B46" s="77"/>
      <c r="C46" s="78"/>
      <c r="D46" s="53"/>
      <c r="E46" s="53"/>
      <c r="F46" s="52">
        <f>SUM(C46:D46:E46)</f>
        <v>0</v>
      </c>
    </row>
    <row r="47" spans="1:6" x14ac:dyDescent="0.25">
      <c r="A47" s="19" t="s">
        <v>77</v>
      </c>
      <c r="B47" s="77"/>
      <c r="C47" s="78"/>
      <c r="D47" s="53"/>
      <c r="E47" s="53"/>
      <c r="F47" s="52">
        <f>SUM(C47:D47:E47)</f>
        <v>0</v>
      </c>
    </row>
    <row r="48" spans="1:6" ht="15" customHeight="1" x14ac:dyDescent="0.25">
      <c r="A48" s="19" t="s">
        <v>78</v>
      </c>
      <c r="B48" s="77"/>
      <c r="C48" s="78"/>
      <c r="D48" s="53"/>
      <c r="E48" s="53"/>
      <c r="F48" s="52">
        <f>SUM(C48:D48:E48)</f>
        <v>0</v>
      </c>
    </row>
    <row r="49" spans="1:7" ht="64.5" customHeight="1" x14ac:dyDescent="0.25">
      <c r="A49" s="7" t="s">
        <v>39</v>
      </c>
      <c r="B49" s="71" t="s">
        <v>134</v>
      </c>
      <c r="C49" s="52">
        <f>SUM(C50:C56)</f>
        <v>0</v>
      </c>
      <c r="D49" s="52">
        <f>SUM(D50:D56)</f>
        <v>0</v>
      </c>
      <c r="E49" s="52">
        <f>SUM(E50:E56)</f>
        <v>0</v>
      </c>
      <c r="F49" s="52">
        <f>SUM(C49:D49:E49)</f>
        <v>0</v>
      </c>
    </row>
    <row r="50" spans="1:7" x14ac:dyDescent="0.25">
      <c r="A50" s="108" t="s">
        <v>89</v>
      </c>
      <c r="B50" s="77"/>
      <c r="C50" s="78"/>
      <c r="D50" s="53"/>
      <c r="E50" s="53"/>
      <c r="F50" s="52">
        <f>SUM(C50:D50:E50)</f>
        <v>0</v>
      </c>
    </row>
    <row r="51" spans="1:7" x14ac:dyDescent="0.25">
      <c r="A51" s="19" t="s">
        <v>90</v>
      </c>
      <c r="B51" s="77"/>
      <c r="C51" s="78"/>
      <c r="D51" s="53"/>
      <c r="E51" s="53"/>
      <c r="F51" s="52">
        <f>SUM(C51:D51:E51)</f>
        <v>0</v>
      </c>
    </row>
    <row r="52" spans="1:7" x14ac:dyDescent="0.25">
      <c r="A52" s="19" t="s">
        <v>91</v>
      </c>
      <c r="B52" s="77"/>
      <c r="C52" s="78"/>
      <c r="D52" s="53"/>
      <c r="E52" s="53"/>
      <c r="F52" s="52">
        <f>SUM(C52:D52:E52)</f>
        <v>0</v>
      </c>
    </row>
    <row r="53" spans="1:7" x14ac:dyDescent="0.25">
      <c r="A53" s="19" t="s">
        <v>92</v>
      </c>
      <c r="B53" s="77"/>
      <c r="C53" s="78"/>
      <c r="D53" s="53"/>
      <c r="E53" s="53"/>
      <c r="F53" s="52">
        <f>SUM(C53:D53:E53)</f>
        <v>0</v>
      </c>
    </row>
    <row r="54" spans="1:7" x14ac:dyDescent="0.25">
      <c r="A54" s="19" t="s">
        <v>93</v>
      </c>
      <c r="B54" s="77"/>
      <c r="C54" s="78"/>
      <c r="D54" s="53"/>
      <c r="E54" s="53"/>
      <c r="F54" s="52">
        <f>SUM(C54:D54:E54)</f>
        <v>0</v>
      </c>
    </row>
    <row r="55" spans="1:7" x14ac:dyDescent="0.25">
      <c r="A55" s="19" t="s">
        <v>94</v>
      </c>
      <c r="B55" s="77"/>
      <c r="C55" s="78"/>
      <c r="D55" s="53"/>
      <c r="E55" s="53"/>
      <c r="F55" s="52">
        <f>SUM(C55:D55:E55)</f>
        <v>0</v>
      </c>
    </row>
    <row r="56" spans="1:7" ht="15" customHeight="1" x14ac:dyDescent="0.25">
      <c r="A56" s="19" t="s">
        <v>95</v>
      </c>
      <c r="B56" s="77"/>
      <c r="C56" s="78"/>
      <c r="D56" s="53"/>
      <c r="E56" s="53"/>
      <c r="F56" s="52">
        <f>SUM(C56:D56:E56)</f>
        <v>0</v>
      </c>
    </row>
    <row r="57" spans="1:7" ht="106.5" customHeight="1" x14ac:dyDescent="0.25">
      <c r="A57" s="72" t="s">
        <v>2</v>
      </c>
      <c r="B57" s="10" t="s">
        <v>145</v>
      </c>
      <c r="C57" s="50">
        <f>SUM(C58:C67)</f>
        <v>0</v>
      </c>
      <c r="D57" s="50">
        <f>SUM(D58:D67)</f>
        <v>0</v>
      </c>
      <c r="E57" s="50">
        <f>SUM(E58:E67)</f>
        <v>0</v>
      </c>
      <c r="F57" s="51">
        <f>C57+D57+E57</f>
        <v>0</v>
      </c>
      <c r="G57" s="70"/>
    </row>
    <row r="58" spans="1:7" x14ac:dyDescent="0.25">
      <c r="A58" s="7" t="s">
        <v>79</v>
      </c>
      <c r="B58" s="79"/>
      <c r="C58" s="78"/>
      <c r="D58" s="53"/>
      <c r="E58" s="53"/>
      <c r="F58" s="54">
        <f>C58+D58+E58</f>
        <v>0</v>
      </c>
    </row>
    <row r="59" spans="1:7" x14ac:dyDescent="0.25">
      <c r="A59" s="7" t="s">
        <v>80</v>
      </c>
      <c r="B59" s="79"/>
      <c r="C59" s="78"/>
      <c r="D59" s="53"/>
      <c r="E59" s="53"/>
      <c r="F59" s="54">
        <f t="shared" ref="F59:F67" si="0">C59+D59+E59</f>
        <v>0</v>
      </c>
    </row>
    <row r="60" spans="1:7" x14ac:dyDescent="0.25">
      <c r="A60" s="7" t="s">
        <v>81</v>
      </c>
      <c r="B60" s="79"/>
      <c r="C60" s="78"/>
      <c r="D60" s="53"/>
      <c r="E60" s="53"/>
      <c r="F60" s="54">
        <f t="shared" si="0"/>
        <v>0</v>
      </c>
    </row>
    <row r="61" spans="1:7" x14ac:dyDescent="0.25">
      <c r="A61" s="7" t="s">
        <v>82</v>
      </c>
      <c r="B61" s="79"/>
      <c r="C61" s="78"/>
      <c r="D61" s="53"/>
      <c r="E61" s="53"/>
      <c r="F61" s="54">
        <f t="shared" si="0"/>
        <v>0</v>
      </c>
    </row>
    <row r="62" spans="1:7" x14ac:dyDescent="0.25">
      <c r="A62" s="7" t="s">
        <v>83</v>
      </c>
      <c r="B62" s="79"/>
      <c r="C62" s="78"/>
      <c r="D62" s="53"/>
      <c r="E62" s="53"/>
      <c r="F62" s="54">
        <f t="shared" si="0"/>
        <v>0</v>
      </c>
    </row>
    <row r="63" spans="1:7" x14ac:dyDescent="0.25">
      <c r="A63" s="7" t="s">
        <v>84</v>
      </c>
      <c r="B63" s="79"/>
      <c r="C63" s="78"/>
      <c r="D63" s="53"/>
      <c r="E63" s="53"/>
      <c r="F63" s="54">
        <f t="shared" si="0"/>
        <v>0</v>
      </c>
    </row>
    <row r="64" spans="1:7" x14ac:dyDescent="0.25">
      <c r="A64" s="7" t="s">
        <v>85</v>
      </c>
      <c r="B64" s="79"/>
      <c r="C64" s="78"/>
      <c r="D64" s="53"/>
      <c r="E64" s="53"/>
      <c r="F64" s="54">
        <f t="shared" si="0"/>
        <v>0</v>
      </c>
    </row>
    <row r="65" spans="1:6" x14ac:dyDescent="0.25">
      <c r="A65" s="7" t="s">
        <v>86</v>
      </c>
      <c r="B65" s="79"/>
      <c r="C65" s="78"/>
      <c r="D65" s="53"/>
      <c r="E65" s="53"/>
      <c r="F65" s="54">
        <f t="shared" si="0"/>
        <v>0</v>
      </c>
    </row>
    <row r="66" spans="1:6" x14ac:dyDescent="0.25">
      <c r="A66" s="7" t="s">
        <v>87</v>
      </c>
      <c r="B66" s="79"/>
      <c r="C66" s="78"/>
      <c r="D66" s="53"/>
      <c r="E66" s="53"/>
      <c r="F66" s="54">
        <f t="shared" si="0"/>
        <v>0</v>
      </c>
    </row>
    <row r="67" spans="1:6" x14ac:dyDescent="0.25">
      <c r="A67" s="7" t="s">
        <v>88</v>
      </c>
      <c r="B67" s="79"/>
      <c r="C67" s="78"/>
      <c r="D67" s="53"/>
      <c r="E67" s="53"/>
      <c r="F67" s="54">
        <f t="shared" si="0"/>
        <v>0</v>
      </c>
    </row>
    <row r="68" spans="1:6" ht="77.25" customHeight="1" x14ac:dyDescent="0.25">
      <c r="A68" s="72" t="s">
        <v>6</v>
      </c>
      <c r="B68" s="10" t="s">
        <v>19</v>
      </c>
      <c r="C68" s="50">
        <f>SUM(C69:C73)</f>
        <v>0</v>
      </c>
      <c r="D68" s="50">
        <f>SUM(D69:D73)</f>
        <v>0</v>
      </c>
      <c r="E68" s="50">
        <f>SUM(E69:E73)</f>
        <v>0</v>
      </c>
      <c r="F68" s="51">
        <f>C68+D68+E68</f>
        <v>0</v>
      </c>
    </row>
    <row r="69" spans="1:6" x14ac:dyDescent="0.25">
      <c r="A69" s="7" t="s">
        <v>96</v>
      </c>
      <c r="B69" s="79"/>
      <c r="C69" s="78"/>
      <c r="D69" s="53"/>
      <c r="E69" s="53"/>
      <c r="F69" s="54">
        <f>C69+D69+E69</f>
        <v>0</v>
      </c>
    </row>
    <row r="70" spans="1:6" x14ac:dyDescent="0.25">
      <c r="A70" s="7" t="s">
        <v>97</v>
      </c>
      <c r="B70" s="79"/>
      <c r="C70" s="78"/>
      <c r="D70" s="53"/>
      <c r="E70" s="53"/>
      <c r="F70" s="54">
        <f t="shared" ref="F70:F73" si="1">C70+D70+E70</f>
        <v>0</v>
      </c>
    </row>
    <row r="71" spans="1:6" x14ac:dyDescent="0.25">
      <c r="A71" s="7" t="s">
        <v>98</v>
      </c>
      <c r="B71" s="79"/>
      <c r="C71" s="78"/>
      <c r="D71" s="53"/>
      <c r="E71" s="53"/>
      <c r="F71" s="54">
        <f t="shared" si="1"/>
        <v>0</v>
      </c>
    </row>
    <row r="72" spans="1:6" x14ac:dyDescent="0.25">
      <c r="A72" s="7" t="s">
        <v>99</v>
      </c>
      <c r="B72" s="79"/>
      <c r="C72" s="78"/>
      <c r="D72" s="53"/>
      <c r="E72" s="53"/>
      <c r="F72" s="54">
        <f t="shared" si="1"/>
        <v>0</v>
      </c>
    </row>
    <row r="73" spans="1:6" x14ac:dyDescent="0.25">
      <c r="A73" s="7" t="s">
        <v>100</v>
      </c>
      <c r="B73" s="79"/>
      <c r="C73" s="78"/>
      <c r="D73" s="53"/>
      <c r="E73" s="53"/>
      <c r="F73" s="54">
        <f t="shared" si="1"/>
        <v>0</v>
      </c>
    </row>
    <row r="74" spans="1:6" ht="86.25" customHeight="1" x14ac:dyDescent="0.25">
      <c r="A74" s="63" t="s">
        <v>40</v>
      </c>
      <c r="B74" s="10" t="s">
        <v>147</v>
      </c>
      <c r="C74" s="50">
        <f>SUM(C75:C84)</f>
        <v>0</v>
      </c>
      <c r="D74" s="50">
        <f>SUM(D75:D84)</f>
        <v>0</v>
      </c>
      <c r="E74" s="50">
        <f>SUM(E75:E84)</f>
        <v>0</v>
      </c>
      <c r="F74" s="51">
        <f>C74+D74+E74</f>
        <v>0</v>
      </c>
    </row>
    <row r="75" spans="1:6" x14ac:dyDescent="0.25">
      <c r="A75" s="64" t="s">
        <v>101</v>
      </c>
      <c r="B75" s="79"/>
      <c r="C75" s="78"/>
      <c r="D75" s="53"/>
      <c r="E75" s="53"/>
      <c r="F75" s="54">
        <f>C75+D75+E75</f>
        <v>0</v>
      </c>
    </row>
    <row r="76" spans="1:6" x14ac:dyDescent="0.25">
      <c r="A76" s="64" t="s">
        <v>102</v>
      </c>
      <c r="B76" s="79"/>
      <c r="C76" s="78"/>
      <c r="D76" s="53"/>
      <c r="E76" s="53"/>
      <c r="F76" s="54">
        <f t="shared" ref="F76:F84" si="2">C76+D76+E76</f>
        <v>0</v>
      </c>
    </row>
    <row r="77" spans="1:6" x14ac:dyDescent="0.25">
      <c r="A77" s="64" t="s">
        <v>103</v>
      </c>
      <c r="B77" s="79"/>
      <c r="C77" s="78"/>
      <c r="D77" s="53"/>
      <c r="E77" s="53"/>
      <c r="F77" s="54">
        <f t="shared" si="2"/>
        <v>0</v>
      </c>
    </row>
    <row r="78" spans="1:6" x14ac:dyDescent="0.25">
      <c r="A78" s="64" t="s">
        <v>104</v>
      </c>
      <c r="B78" s="79"/>
      <c r="C78" s="78"/>
      <c r="D78" s="53"/>
      <c r="E78" s="53"/>
      <c r="F78" s="54">
        <f t="shared" si="2"/>
        <v>0</v>
      </c>
    </row>
    <row r="79" spans="1:6" x14ac:dyDescent="0.25">
      <c r="A79" s="64" t="s">
        <v>105</v>
      </c>
      <c r="B79" s="79"/>
      <c r="C79" s="78"/>
      <c r="D79" s="53"/>
      <c r="E79" s="53"/>
      <c r="F79" s="54">
        <f t="shared" si="2"/>
        <v>0</v>
      </c>
    </row>
    <row r="80" spans="1:6" x14ac:dyDescent="0.25">
      <c r="A80" s="64" t="s">
        <v>106</v>
      </c>
      <c r="B80" s="79"/>
      <c r="C80" s="78"/>
      <c r="D80" s="53"/>
      <c r="E80" s="53"/>
      <c r="F80" s="54">
        <f t="shared" si="2"/>
        <v>0</v>
      </c>
    </row>
    <row r="81" spans="1:6" x14ac:dyDescent="0.25">
      <c r="A81" s="64" t="s">
        <v>107</v>
      </c>
      <c r="B81" s="79"/>
      <c r="C81" s="78"/>
      <c r="D81" s="53"/>
      <c r="E81" s="53"/>
      <c r="F81" s="54">
        <f t="shared" si="2"/>
        <v>0</v>
      </c>
    </row>
    <row r="82" spans="1:6" x14ac:dyDescent="0.25">
      <c r="A82" s="64" t="s">
        <v>108</v>
      </c>
      <c r="B82" s="79"/>
      <c r="C82" s="78"/>
      <c r="D82" s="53"/>
      <c r="E82" s="53"/>
      <c r="F82" s="54">
        <f t="shared" si="2"/>
        <v>0</v>
      </c>
    </row>
    <row r="83" spans="1:6" x14ac:dyDescent="0.25">
      <c r="A83" s="64" t="s">
        <v>109</v>
      </c>
      <c r="B83" s="79"/>
      <c r="C83" s="78"/>
      <c r="D83" s="53"/>
      <c r="E83" s="53"/>
      <c r="F83" s="54">
        <f t="shared" si="2"/>
        <v>0</v>
      </c>
    </row>
    <row r="84" spans="1:6" x14ac:dyDescent="0.25">
      <c r="A84" s="64" t="s">
        <v>110</v>
      </c>
      <c r="B84" s="79"/>
      <c r="C84" s="78"/>
      <c r="D84" s="53"/>
      <c r="E84" s="53"/>
      <c r="F84" s="54">
        <f t="shared" si="2"/>
        <v>0</v>
      </c>
    </row>
    <row r="85" spans="1:6" ht="132" customHeight="1" x14ac:dyDescent="0.25">
      <c r="A85" s="63" t="s">
        <v>41</v>
      </c>
      <c r="B85" s="10" t="s">
        <v>146</v>
      </c>
      <c r="C85" s="50">
        <f>SUM(C86:C95)</f>
        <v>0</v>
      </c>
      <c r="D85" s="50">
        <f>SUM(D86:D95)</f>
        <v>0</v>
      </c>
      <c r="E85" s="50">
        <f>SUM(E86:E95)</f>
        <v>0</v>
      </c>
      <c r="F85" s="51">
        <f>C85+D85+E85</f>
        <v>0</v>
      </c>
    </row>
    <row r="86" spans="1:6" x14ac:dyDescent="0.25">
      <c r="A86" s="64" t="s">
        <v>111</v>
      </c>
      <c r="B86" s="80"/>
      <c r="C86" s="81"/>
      <c r="D86" s="53"/>
      <c r="E86" s="53"/>
      <c r="F86" s="54">
        <f>C86+D86+E86</f>
        <v>0</v>
      </c>
    </row>
    <row r="87" spans="1:6" x14ac:dyDescent="0.25">
      <c r="A87" s="64" t="s">
        <v>112</v>
      </c>
      <c r="B87" s="80"/>
      <c r="C87" s="81"/>
      <c r="D87" s="53"/>
      <c r="E87" s="53"/>
      <c r="F87" s="54">
        <f t="shared" ref="F87:F95" si="3">C87+D87+E87</f>
        <v>0</v>
      </c>
    </row>
    <row r="88" spans="1:6" x14ac:dyDescent="0.25">
      <c r="A88" s="64" t="s">
        <v>113</v>
      </c>
      <c r="B88" s="80"/>
      <c r="C88" s="81"/>
      <c r="D88" s="53"/>
      <c r="E88" s="53"/>
      <c r="F88" s="54">
        <f t="shared" si="3"/>
        <v>0</v>
      </c>
    </row>
    <row r="89" spans="1:6" x14ac:dyDescent="0.25">
      <c r="A89" s="64" t="s">
        <v>114</v>
      </c>
      <c r="B89" s="80"/>
      <c r="C89" s="81"/>
      <c r="D89" s="53"/>
      <c r="E89" s="53"/>
      <c r="F89" s="54">
        <f t="shared" si="3"/>
        <v>0</v>
      </c>
    </row>
    <row r="90" spans="1:6" x14ac:dyDescent="0.25">
      <c r="A90" s="64" t="s">
        <v>115</v>
      </c>
      <c r="B90" s="80"/>
      <c r="C90" s="81"/>
      <c r="D90" s="53"/>
      <c r="E90" s="53"/>
      <c r="F90" s="54">
        <f t="shared" si="3"/>
        <v>0</v>
      </c>
    </row>
    <row r="91" spans="1:6" x14ac:dyDescent="0.25">
      <c r="A91" s="64" t="s">
        <v>116</v>
      </c>
      <c r="B91" s="80"/>
      <c r="C91" s="81"/>
      <c r="D91" s="53"/>
      <c r="E91" s="53"/>
      <c r="F91" s="54">
        <f t="shared" si="3"/>
        <v>0</v>
      </c>
    </row>
    <row r="92" spans="1:6" x14ac:dyDescent="0.25">
      <c r="A92" s="64" t="s">
        <v>117</v>
      </c>
      <c r="B92" s="80"/>
      <c r="C92" s="81"/>
      <c r="D92" s="53"/>
      <c r="E92" s="53"/>
      <c r="F92" s="54">
        <f t="shared" si="3"/>
        <v>0</v>
      </c>
    </row>
    <row r="93" spans="1:6" x14ac:dyDescent="0.25">
      <c r="A93" s="64" t="s">
        <v>118</v>
      </c>
      <c r="B93" s="80"/>
      <c r="C93" s="81"/>
      <c r="D93" s="53"/>
      <c r="E93" s="53"/>
      <c r="F93" s="54">
        <f t="shared" si="3"/>
        <v>0</v>
      </c>
    </row>
    <row r="94" spans="1:6" x14ac:dyDescent="0.25">
      <c r="A94" s="64" t="s">
        <v>119</v>
      </c>
      <c r="B94" s="80"/>
      <c r="C94" s="81"/>
      <c r="D94" s="53"/>
      <c r="E94" s="53"/>
      <c r="F94" s="54">
        <f t="shared" si="3"/>
        <v>0</v>
      </c>
    </row>
    <row r="95" spans="1:6" x14ac:dyDescent="0.25">
      <c r="A95" s="64" t="s">
        <v>120</v>
      </c>
      <c r="B95" s="80"/>
      <c r="C95" s="81"/>
      <c r="D95" s="53"/>
      <c r="E95" s="53"/>
      <c r="F95" s="54">
        <f t="shared" si="3"/>
        <v>0</v>
      </c>
    </row>
    <row r="96" spans="1:6" ht="45" x14ac:dyDescent="0.25">
      <c r="A96" s="63" t="s">
        <v>42</v>
      </c>
      <c r="B96" s="10" t="s">
        <v>18</v>
      </c>
      <c r="C96" s="50">
        <f>SUM(C97:C106)</f>
        <v>0</v>
      </c>
      <c r="D96" s="50">
        <f>SUM(D97:D106)</f>
        <v>0</v>
      </c>
      <c r="E96" s="50">
        <f>SUM(E97:E106)</f>
        <v>0</v>
      </c>
      <c r="F96" s="51">
        <f>C96+D96+E96</f>
        <v>0</v>
      </c>
    </row>
    <row r="97" spans="1:6" x14ac:dyDescent="0.25">
      <c r="A97" s="64" t="s">
        <v>121</v>
      </c>
      <c r="B97" s="79"/>
      <c r="C97" s="78"/>
      <c r="D97" s="53"/>
      <c r="E97" s="53"/>
      <c r="F97" s="54">
        <f>C97+D97+E97</f>
        <v>0</v>
      </c>
    </row>
    <row r="98" spans="1:6" x14ac:dyDescent="0.25">
      <c r="A98" s="64" t="s">
        <v>122</v>
      </c>
      <c r="B98" s="79"/>
      <c r="C98" s="78"/>
      <c r="D98" s="53"/>
      <c r="E98" s="53"/>
      <c r="F98" s="54">
        <f t="shared" ref="F98:F106" si="4">C98+D98+E98</f>
        <v>0</v>
      </c>
    </row>
    <row r="99" spans="1:6" x14ac:dyDescent="0.25">
      <c r="A99" s="64" t="s">
        <v>123</v>
      </c>
      <c r="B99" s="79"/>
      <c r="C99" s="78"/>
      <c r="D99" s="53"/>
      <c r="E99" s="53"/>
      <c r="F99" s="54">
        <f t="shared" si="4"/>
        <v>0</v>
      </c>
    </row>
    <row r="100" spans="1:6" x14ac:dyDescent="0.25">
      <c r="A100" s="64" t="s">
        <v>124</v>
      </c>
      <c r="B100" s="79"/>
      <c r="C100" s="78"/>
      <c r="D100" s="53"/>
      <c r="E100" s="53"/>
      <c r="F100" s="54">
        <f t="shared" si="4"/>
        <v>0</v>
      </c>
    </row>
    <row r="101" spans="1:6" x14ac:dyDescent="0.25">
      <c r="A101" s="64" t="s">
        <v>125</v>
      </c>
      <c r="B101" s="79"/>
      <c r="C101" s="78"/>
      <c r="D101" s="53"/>
      <c r="E101" s="53"/>
      <c r="F101" s="54">
        <f t="shared" si="4"/>
        <v>0</v>
      </c>
    </row>
    <row r="102" spans="1:6" x14ac:dyDescent="0.25">
      <c r="A102" s="64" t="s">
        <v>126</v>
      </c>
      <c r="B102" s="79"/>
      <c r="C102" s="78"/>
      <c r="D102" s="53"/>
      <c r="E102" s="53"/>
      <c r="F102" s="54">
        <f t="shared" si="4"/>
        <v>0</v>
      </c>
    </row>
    <row r="103" spans="1:6" x14ac:dyDescent="0.25">
      <c r="A103" s="64" t="s">
        <v>127</v>
      </c>
      <c r="B103" s="79"/>
      <c r="C103" s="78"/>
      <c r="D103" s="53"/>
      <c r="E103" s="53"/>
      <c r="F103" s="54">
        <f t="shared" si="4"/>
        <v>0</v>
      </c>
    </row>
    <row r="104" spans="1:6" x14ac:dyDescent="0.25">
      <c r="A104" s="64" t="s">
        <v>128</v>
      </c>
      <c r="B104" s="79"/>
      <c r="C104" s="78"/>
      <c r="D104" s="53"/>
      <c r="E104" s="53"/>
      <c r="F104" s="54">
        <f t="shared" si="4"/>
        <v>0</v>
      </c>
    </row>
    <row r="105" spans="1:6" x14ac:dyDescent="0.25">
      <c r="A105" s="64" t="s">
        <v>129</v>
      </c>
      <c r="B105" s="79"/>
      <c r="C105" s="78"/>
      <c r="D105" s="53"/>
      <c r="E105" s="53"/>
      <c r="F105" s="54">
        <f t="shared" si="4"/>
        <v>0</v>
      </c>
    </row>
    <row r="106" spans="1:6" x14ac:dyDescent="0.25">
      <c r="A106" s="64" t="s">
        <v>130</v>
      </c>
      <c r="B106" s="79"/>
      <c r="C106" s="78"/>
      <c r="D106" s="53"/>
      <c r="E106" s="53"/>
      <c r="F106" s="54">
        <f t="shared" si="4"/>
        <v>0</v>
      </c>
    </row>
    <row r="107" spans="1:6" ht="49.9" customHeight="1" x14ac:dyDescent="0.25">
      <c r="A107" s="6"/>
      <c r="B107" s="11" t="s">
        <v>69</v>
      </c>
      <c r="C107" s="1" t="s">
        <v>9</v>
      </c>
      <c r="D107" s="1" t="s">
        <v>137</v>
      </c>
      <c r="E107" s="119" t="s">
        <v>141</v>
      </c>
      <c r="F107" s="1" t="s">
        <v>1</v>
      </c>
    </row>
    <row r="108" spans="1:6" x14ac:dyDescent="0.25">
      <c r="A108" s="64" t="s">
        <v>7</v>
      </c>
      <c r="B108" s="20"/>
      <c r="C108" s="9"/>
      <c r="D108" s="55"/>
      <c r="E108" s="55"/>
      <c r="F108" s="56">
        <f t="shared" ref="F108:F137" si="5">C108+D108</f>
        <v>0</v>
      </c>
    </row>
    <row r="109" spans="1:6" x14ac:dyDescent="0.25">
      <c r="A109" s="64" t="s">
        <v>2</v>
      </c>
      <c r="B109" s="20"/>
      <c r="C109" s="9"/>
      <c r="D109" s="55"/>
      <c r="E109" s="55"/>
      <c r="F109" s="56">
        <f t="shared" si="5"/>
        <v>0</v>
      </c>
    </row>
    <row r="110" spans="1:6" x14ac:dyDescent="0.25">
      <c r="A110" s="64" t="s">
        <v>6</v>
      </c>
      <c r="B110" s="20"/>
      <c r="C110" s="9"/>
      <c r="D110" s="55"/>
      <c r="E110" s="55"/>
      <c r="F110" s="56">
        <f t="shared" si="5"/>
        <v>0</v>
      </c>
    </row>
    <row r="111" spans="1:6" x14ac:dyDescent="0.25">
      <c r="A111" s="64" t="s">
        <v>40</v>
      </c>
      <c r="B111" s="20"/>
      <c r="C111" s="9"/>
      <c r="D111" s="55"/>
      <c r="E111" s="55"/>
      <c r="F111" s="56">
        <f t="shared" si="5"/>
        <v>0</v>
      </c>
    </row>
    <row r="112" spans="1:6" x14ac:dyDescent="0.25">
      <c r="A112" s="64" t="s">
        <v>41</v>
      </c>
      <c r="B112" s="20"/>
      <c r="C112" s="9"/>
      <c r="D112" s="55"/>
      <c r="E112" s="55"/>
      <c r="F112" s="56">
        <f t="shared" si="5"/>
        <v>0</v>
      </c>
    </row>
    <row r="113" spans="1:6" x14ac:dyDescent="0.25">
      <c r="A113" s="64" t="s">
        <v>42</v>
      </c>
      <c r="B113" s="20"/>
      <c r="C113" s="9"/>
      <c r="D113" s="55"/>
      <c r="E113" s="55"/>
      <c r="F113" s="56">
        <f t="shared" si="5"/>
        <v>0</v>
      </c>
    </row>
    <row r="114" spans="1:6" x14ac:dyDescent="0.25">
      <c r="A114" s="64" t="s">
        <v>67</v>
      </c>
      <c r="B114" s="20"/>
      <c r="C114" s="9"/>
      <c r="D114" s="55"/>
      <c r="E114" s="55"/>
      <c r="F114" s="56">
        <f t="shared" si="5"/>
        <v>0</v>
      </c>
    </row>
    <row r="115" spans="1:6" x14ac:dyDescent="0.25">
      <c r="A115" s="64" t="s">
        <v>66</v>
      </c>
      <c r="B115" s="20"/>
      <c r="C115" s="9"/>
      <c r="D115" s="55"/>
      <c r="E115" s="55"/>
      <c r="F115" s="56">
        <f t="shared" si="5"/>
        <v>0</v>
      </c>
    </row>
    <row r="116" spans="1:6" x14ac:dyDescent="0.25">
      <c r="A116" s="64" t="s">
        <v>65</v>
      </c>
      <c r="B116" s="20"/>
      <c r="C116" s="9"/>
      <c r="D116" s="55"/>
      <c r="E116" s="55"/>
      <c r="F116" s="56">
        <f t="shared" si="5"/>
        <v>0</v>
      </c>
    </row>
    <row r="117" spans="1:6" x14ac:dyDescent="0.25">
      <c r="A117" s="64" t="s">
        <v>64</v>
      </c>
      <c r="B117" s="20"/>
      <c r="C117" s="9"/>
      <c r="D117" s="55"/>
      <c r="E117" s="55"/>
      <c r="F117" s="56">
        <f t="shared" si="5"/>
        <v>0</v>
      </c>
    </row>
    <row r="118" spans="1:6" x14ac:dyDescent="0.25">
      <c r="A118" s="64" t="s">
        <v>63</v>
      </c>
      <c r="B118" s="20"/>
      <c r="C118" s="9"/>
      <c r="D118" s="55"/>
      <c r="E118" s="55"/>
      <c r="F118" s="56">
        <f t="shared" si="5"/>
        <v>0</v>
      </c>
    </row>
    <row r="119" spans="1:6" x14ac:dyDescent="0.25">
      <c r="A119" s="64" t="s">
        <v>62</v>
      </c>
      <c r="B119" s="20"/>
      <c r="C119" s="9"/>
      <c r="D119" s="55"/>
      <c r="E119" s="55"/>
      <c r="F119" s="56">
        <f t="shared" si="5"/>
        <v>0</v>
      </c>
    </row>
    <row r="120" spans="1:6" x14ac:dyDescent="0.25">
      <c r="A120" s="64" t="s">
        <v>61</v>
      </c>
      <c r="B120" s="20"/>
      <c r="C120" s="9"/>
      <c r="D120" s="55"/>
      <c r="E120" s="55"/>
      <c r="F120" s="56">
        <f t="shared" si="5"/>
        <v>0</v>
      </c>
    </row>
    <row r="121" spans="1:6" x14ac:dyDescent="0.25">
      <c r="A121" s="64" t="s">
        <v>14</v>
      </c>
      <c r="B121" s="20"/>
      <c r="C121" s="9"/>
      <c r="D121" s="55"/>
      <c r="E121" s="55"/>
      <c r="F121" s="56">
        <f t="shared" si="5"/>
        <v>0</v>
      </c>
    </row>
    <row r="122" spans="1:6" x14ac:dyDescent="0.25">
      <c r="A122" s="64" t="s">
        <v>59</v>
      </c>
      <c r="B122" s="20"/>
      <c r="C122" s="9"/>
      <c r="D122" s="55"/>
      <c r="E122" s="55"/>
      <c r="F122" s="56">
        <f t="shared" si="5"/>
        <v>0</v>
      </c>
    </row>
    <row r="123" spans="1:6" x14ac:dyDescent="0.25">
      <c r="A123" s="64" t="s">
        <v>58</v>
      </c>
      <c r="B123" s="20"/>
      <c r="C123" s="9"/>
      <c r="D123" s="55"/>
      <c r="E123" s="55"/>
      <c r="F123" s="56">
        <f t="shared" si="5"/>
        <v>0</v>
      </c>
    </row>
    <row r="124" spans="1:6" x14ac:dyDescent="0.25">
      <c r="A124" s="64" t="s">
        <v>57</v>
      </c>
      <c r="B124" s="20"/>
      <c r="C124" s="9"/>
      <c r="D124" s="55"/>
      <c r="E124" s="55"/>
      <c r="F124" s="56">
        <f t="shared" si="5"/>
        <v>0</v>
      </c>
    </row>
    <row r="125" spans="1:6" x14ac:dyDescent="0.25">
      <c r="A125" s="64" t="s">
        <v>56</v>
      </c>
      <c r="B125" s="20"/>
      <c r="C125" s="9"/>
      <c r="D125" s="55"/>
      <c r="E125" s="55"/>
      <c r="F125" s="56">
        <f t="shared" si="5"/>
        <v>0</v>
      </c>
    </row>
    <row r="126" spans="1:6" x14ac:dyDescent="0.25">
      <c r="A126" s="64" t="s">
        <v>55</v>
      </c>
      <c r="B126" s="20"/>
      <c r="C126" s="9"/>
      <c r="D126" s="55"/>
      <c r="E126" s="55"/>
      <c r="F126" s="56">
        <f t="shared" si="5"/>
        <v>0</v>
      </c>
    </row>
    <row r="127" spans="1:6" x14ac:dyDescent="0.25">
      <c r="A127" s="64" t="s">
        <v>54</v>
      </c>
      <c r="B127" s="20"/>
      <c r="C127" s="9"/>
      <c r="D127" s="55"/>
      <c r="E127" s="55"/>
      <c r="F127" s="56">
        <f t="shared" si="5"/>
        <v>0</v>
      </c>
    </row>
    <row r="128" spans="1:6" x14ac:dyDescent="0.25">
      <c r="A128" s="64" t="s">
        <v>53</v>
      </c>
      <c r="B128" s="20"/>
      <c r="C128" s="9"/>
      <c r="D128" s="55"/>
      <c r="E128" s="55"/>
      <c r="F128" s="56">
        <f t="shared" si="5"/>
        <v>0</v>
      </c>
    </row>
    <row r="129" spans="1:6" x14ac:dyDescent="0.25">
      <c r="A129" s="64" t="s">
        <v>52</v>
      </c>
      <c r="B129" s="20"/>
      <c r="C129" s="9"/>
      <c r="D129" s="55"/>
      <c r="E129" s="55"/>
      <c r="F129" s="56">
        <f t="shared" si="5"/>
        <v>0</v>
      </c>
    </row>
    <row r="130" spans="1:6" x14ac:dyDescent="0.25">
      <c r="A130" s="64" t="s">
        <v>51</v>
      </c>
      <c r="B130" s="20"/>
      <c r="C130" s="9"/>
      <c r="D130" s="55"/>
      <c r="E130" s="55"/>
      <c r="F130" s="56">
        <f t="shared" si="5"/>
        <v>0</v>
      </c>
    </row>
    <row r="131" spans="1:6" x14ac:dyDescent="0.25">
      <c r="A131" s="64" t="s">
        <v>50</v>
      </c>
      <c r="B131" s="20"/>
      <c r="C131" s="9"/>
      <c r="D131" s="55"/>
      <c r="E131" s="55"/>
      <c r="F131" s="56">
        <f t="shared" si="5"/>
        <v>0</v>
      </c>
    </row>
    <row r="132" spans="1:6" x14ac:dyDescent="0.25">
      <c r="A132" s="64" t="s">
        <v>49</v>
      </c>
      <c r="B132" s="20"/>
      <c r="C132" s="9"/>
      <c r="D132" s="55"/>
      <c r="E132" s="55"/>
      <c r="F132" s="56">
        <f t="shared" si="5"/>
        <v>0</v>
      </c>
    </row>
    <row r="133" spans="1:6" x14ac:dyDescent="0.25">
      <c r="A133" s="64" t="s">
        <v>48</v>
      </c>
      <c r="B133" s="20"/>
      <c r="C133" s="9"/>
      <c r="D133" s="55"/>
      <c r="E133" s="55"/>
      <c r="F133" s="56">
        <f t="shared" si="5"/>
        <v>0</v>
      </c>
    </row>
    <row r="134" spans="1:6" x14ac:dyDescent="0.25">
      <c r="A134" s="64" t="s">
        <v>47</v>
      </c>
      <c r="B134" s="20"/>
      <c r="C134" s="9"/>
      <c r="D134" s="55"/>
      <c r="E134" s="55"/>
      <c r="F134" s="56">
        <f t="shared" si="5"/>
        <v>0</v>
      </c>
    </row>
    <row r="135" spans="1:6" x14ac:dyDescent="0.25">
      <c r="A135" s="64" t="s">
        <v>46</v>
      </c>
      <c r="B135" s="20"/>
      <c r="C135" s="9"/>
      <c r="D135" s="55"/>
      <c r="E135" s="55"/>
      <c r="F135" s="56">
        <f t="shared" si="5"/>
        <v>0</v>
      </c>
    </row>
    <row r="136" spans="1:6" x14ac:dyDescent="0.25">
      <c r="A136" s="64" t="s">
        <v>45</v>
      </c>
      <c r="B136" s="20"/>
      <c r="C136" s="9"/>
      <c r="D136" s="55"/>
      <c r="E136" s="55"/>
      <c r="F136" s="56">
        <f t="shared" si="5"/>
        <v>0</v>
      </c>
    </row>
    <row r="137" spans="1:6" x14ac:dyDescent="0.25">
      <c r="A137" s="64" t="s">
        <v>44</v>
      </c>
      <c r="B137" s="20"/>
      <c r="C137" s="9"/>
      <c r="D137" s="55"/>
      <c r="E137" s="55"/>
      <c r="F137" s="56">
        <f t="shared" si="5"/>
        <v>0</v>
      </c>
    </row>
    <row r="138" spans="1:6" ht="45" x14ac:dyDescent="0.25">
      <c r="A138" s="1"/>
      <c r="B138" s="1"/>
      <c r="C138" s="1" t="s">
        <v>9</v>
      </c>
      <c r="D138" s="1" t="s">
        <v>137</v>
      </c>
      <c r="E138" s="119" t="s">
        <v>141</v>
      </c>
      <c r="F138" s="1" t="s">
        <v>1</v>
      </c>
    </row>
    <row r="139" spans="1:6" ht="15.75" x14ac:dyDescent="0.25">
      <c r="A139" s="1"/>
      <c r="B139" s="13" t="s">
        <v>4</v>
      </c>
      <c r="C139" s="66">
        <f>SUM(C40,C57,C68,C74,C85,C96)</f>
        <v>0</v>
      </c>
      <c r="D139" s="66">
        <f>SUM(D108:D137,D68,D57,D74,D40,D85,D96)</f>
        <v>0</v>
      </c>
      <c r="E139" s="66">
        <f>SUM(E108:E137,E68,E57,E74,E40,E85,E96)</f>
        <v>0</v>
      </c>
      <c r="F139" s="60">
        <f>C139+D139+E139</f>
        <v>0</v>
      </c>
    </row>
    <row r="140" spans="1:6" x14ac:dyDescent="0.25">
      <c r="A140" s="1"/>
      <c r="B140" s="1"/>
      <c r="C140" s="61" t="e">
        <f>C139/F139</f>
        <v>#DIV/0!</v>
      </c>
      <c r="D140" s="61" t="e">
        <f>D139/F139</f>
        <v>#DIV/0!</v>
      </c>
      <c r="E140" s="61" t="e">
        <f>E139/F139</f>
        <v>#DIV/0!</v>
      </c>
      <c r="F140" s="62"/>
    </row>
    <row r="141" spans="1:6" x14ac:dyDescent="0.25">
      <c r="A141" s="1"/>
      <c r="B141" s="1"/>
      <c r="C141" s="61" t="e">
        <f>C139/F139</f>
        <v>#DIV/0!</v>
      </c>
      <c r="D141" s="156" t="e">
        <f>D140+E140</f>
        <v>#DIV/0!</v>
      </c>
      <c r="E141" s="157"/>
      <c r="F141" s="62" t="e">
        <f>C141+D141</f>
        <v>#DIV/0!</v>
      </c>
    </row>
    <row r="142" spans="1:6" x14ac:dyDescent="0.25">
      <c r="A142" s="18"/>
    </row>
    <row r="144" spans="1:6" x14ac:dyDescent="0.25">
      <c r="A144" s="124" t="s">
        <v>3</v>
      </c>
      <c r="B144" s="125"/>
      <c r="C144" s="125"/>
      <c r="D144" s="125"/>
      <c r="E144" s="125"/>
      <c r="F144" s="126"/>
    </row>
    <row r="145" spans="1:6" x14ac:dyDescent="0.25">
      <c r="A145" s="28" t="s">
        <v>7</v>
      </c>
      <c r="B145" s="29" t="s">
        <v>12</v>
      </c>
      <c r="C145" s="73">
        <f>F17</f>
        <v>0</v>
      </c>
      <c r="D145" s="162" t="e">
        <f>C145/SUM(C145:C147)</f>
        <v>#DIV/0!</v>
      </c>
      <c r="E145" s="163"/>
      <c r="F145" s="164"/>
    </row>
    <row r="146" spans="1:6" x14ac:dyDescent="0.25">
      <c r="A146" s="28" t="s">
        <v>2</v>
      </c>
      <c r="B146" s="29" t="s">
        <v>71</v>
      </c>
      <c r="C146" s="73">
        <f>F19</f>
        <v>0</v>
      </c>
      <c r="D146" s="165" t="e">
        <f>SUM(C146)/SUM(C145:C147)</f>
        <v>#DIV/0!</v>
      </c>
      <c r="E146" s="166"/>
      <c r="F146" s="167"/>
    </row>
    <row r="147" spans="1:6" x14ac:dyDescent="0.25">
      <c r="A147" s="28" t="s">
        <v>6</v>
      </c>
      <c r="B147" s="29" t="s">
        <v>8</v>
      </c>
      <c r="C147" s="73">
        <f>F26</f>
        <v>0</v>
      </c>
      <c r="D147" s="165" t="e">
        <f>SUM(C147)/SUM(C145:C147)</f>
        <v>#DIV/0!</v>
      </c>
      <c r="E147" s="166"/>
      <c r="F147" s="167"/>
    </row>
    <row r="148" spans="1:6" x14ac:dyDescent="0.25">
      <c r="A148" s="131" t="s">
        <v>17</v>
      </c>
      <c r="B148" s="131"/>
      <c r="C148" s="74">
        <f>SUM(C145:C147)</f>
        <v>0</v>
      </c>
      <c r="D148" s="168" t="e">
        <f>SUM(D145:F147)</f>
        <v>#DIV/0!</v>
      </c>
      <c r="E148" s="168"/>
      <c r="F148" s="168"/>
    </row>
    <row r="149" spans="1:6" x14ac:dyDescent="0.25">
      <c r="A149" s="26"/>
      <c r="B149" s="30"/>
      <c r="C149" s="31"/>
      <c r="D149" s="31"/>
      <c r="E149" s="32"/>
      <c r="F149" s="32"/>
    </row>
    <row r="150" spans="1:6" x14ac:dyDescent="0.25">
      <c r="A150" s="128" t="s">
        <v>0</v>
      </c>
      <c r="B150" s="129"/>
      <c r="C150" s="129"/>
      <c r="D150" s="129"/>
      <c r="E150" s="129"/>
      <c r="F150" s="130"/>
    </row>
    <row r="151" spans="1:6" x14ac:dyDescent="0.25">
      <c r="A151" s="27" t="s">
        <v>7</v>
      </c>
      <c r="B151" s="12" t="s">
        <v>10</v>
      </c>
      <c r="C151" s="57">
        <f>C139</f>
        <v>0</v>
      </c>
      <c r="D151" s="158" t="e">
        <f>C151/C154</f>
        <v>#DIV/0!</v>
      </c>
      <c r="E151" s="159"/>
      <c r="F151" s="160"/>
    </row>
    <row r="152" spans="1:6" x14ac:dyDescent="0.25">
      <c r="A152" s="27" t="s">
        <v>2</v>
      </c>
      <c r="B152" s="12" t="s">
        <v>138</v>
      </c>
      <c r="C152" s="57">
        <f>D139</f>
        <v>0</v>
      </c>
      <c r="D152" s="158" t="e">
        <f>C152/F139</f>
        <v>#DIV/0!</v>
      </c>
      <c r="E152" s="159"/>
      <c r="F152" s="160"/>
    </row>
    <row r="153" spans="1:6" x14ac:dyDescent="0.25">
      <c r="A153" s="27" t="s">
        <v>6</v>
      </c>
      <c r="B153" s="12" t="s">
        <v>139</v>
      </c>
      <c r="C153" s="57">
        <f>E139</f>
        <v>0</v>
      </c>
      <c r="D153" s="158" t="e">
        <f>C153/F139</f>
        <v>#DIV/0!</v>
      </c>
      <c r="E153" s="159"/>
      <c r="F153" s="160"/>
    </row>
    <row r="154" spans="1:6" x14ac:dyDescent="0.25">
      <c r="A154" s="27" t="s">
        <v>40</v>
      </c>
      <c r="B154" s="34" t="s">
        <v>11</v>
      </c>
      <c r="C154" s="58">
        <f>C151+C152+C153</f>
        <v>0</v>
      </c>
      <c r="D154" s="161">
        <v>1</v>
      </c>
      <c r="E154" s="161"/>
      <c r="F154" s="161"/>
    </row>
    <row r="155" spans="1:6" x14ac:dyDescent="0.25">
      <c r="C155" s="14"/>
      <c r="D155" s="14"/>
      <c r="E155" s="14"/>
      <c r="F155" s="14"/>
    </row>
    <row r="156" spans="1:6" x14ac:dyDescent="0.25">
      <c r="A156" s="33">
        <v>1</v>
      </c>
      <c r="B156" s="33" t="s">
        <v>13</v>
      </c>
      <c r="C156" s="59">
        <f>SUM(C145:C147)-C154</f>
        <v>0</v>
      </c>
      <c r="D156" s="59"/>
      <c r="E156" s="155" t="e">
        <f>1-C156/SUM(C145:C147)</f>
        <v>#DIV/0!</v>
      </c>
      <c r="F156" s="155"/>
    </row>
    <row r="158" spans="1:6" x14ac:dyDescent="0.25">
      <c r="C158" s="127"/>
      <c r="D158" s="127"/>
      <c r="E158" s="127"/>
      <c r="F158" s="127"/>
    </row>
    <row r="159" spans="1:6" x14ac:dyDescent="0.25">
      <c r="B159" s="2"/>
      <c r="C159" s="2"/>
      <c r="D159" s="2"/>
      <c r="E159" s="2"/>
      <c r="F159" s="2"/>
    </row>
    <row r="160" spans="1:6" x14ac:dyDescent="0.25">
      <c r="B160" s="2"/>
      <c r="C160" s="2"/>
      <c r="D160" s="2"/>
      <c r="E160" s="2"/>
      <c r="F160" s="2"/>
    </row>
    <row r="161" spans="1:6" x14ac:dyDescent="0.25">
      <c r="B161" s="2"/>
      <c r="C161" s="154"/>
      <c r="D161" s="154"/>
      <c r="E161" s="154"/>
      <c r="F161" s="2"/>
    </row>
    <row r="162" spans="1:6" x14ac:dyDescent="0.25">
      <c r="B162" s="2"/>
      <c r="E162" s="2"/>
      <c r="F162" s="2"/>
    </row>
    <row r="163" spans="1:6" x14ac:dyDescent="0.25">
      <c r="A163" s="14"/>
      <c r="B163" s="65" t="s">
        <v>20</v>
      </c>
      <c r="C163" s="123"/>
      <c r="D163" s="123"/>
      <c r="E163" s="123"/>
      <c r="F163" s="123"/>
    </row>
    <row r="164" spans="1:6" x14ac:dyDescent="0.25">
      <c r="A164" s="14"/>
      <c r="B164" s="2"/>
      <c r="C164" s="2"/>
      <c r="D164" s="2"/>
      <c r="E164" s="15"/>
      <c r="F164" s="15"/>
    </row>
    <row r="165" spans="1:6" x14ac:dyDescent="0.25">
      <c r="B165" s="3"/>
      <c r="C165" s="3"/>
      <c r="D165" s="3"/>
      <c r="E165" s="3"/>
      <c r="F165" s="3"/>
    </row>
    <row r="166" spans="1:6" x14ac:dyDescent="0.25">
      <c r="B166" s="3"/>
      <c r="C166" s="154"/>
      <c r="D166" s="154"/>
      <c r="E166" s="154"/>
      <c r="F166" s="3"/>
    </row>
    <row r="167" spans="1:6" x14ac:dyDescent="0.25">
      <c r="B167" s="3"/>
      <c r="C167" s="3"/>
      <c r="D167" s="3"/>
      <c r="E167" s="3"/>
      <c r="F167" s="3"/>
    </row>
    <row r="168" spans="1:6" x14ac:dyDescent="0.25">
      <c r="B168" s="3"/>
      <c r="C168" s="3"/>
      <c r="D168" s="3"/>
      <c r="E168" s="3"/>
      <c r="F168" s="3"/>
    </row>
    <row r="169" spans="1:6" x14ac:dyDescent="0.25">
      <c r="A169" s="16"/>
      <c r="B169" s="75" t="s">
        <v>32</v>
      </c>
      <c r="C169" s="4"/>
      <c r="D169" s="4"/>
      <c r="E169" s="15"/>
      <c r="F169" s="4"/>
    </row>
    <row r="170" spans="1:6" x14ac:dyDescent="0.25">
      <c r="A170" s="16"/>
      <c r="B170" s="17"/>
      <c r="C170" s="4"/>
      <c r="D170" s="4"/>
      <c r="E170" s="4"/>
      <c r="F170" s="4"/>
    </row>
    <row r="171" spans="1:6" x14ac:dyDescent="0.25">
      <c r="B171" s="76"/>
    </row>
  </sheetData>
  <sheetProtection algorithmName="SHA-512" hashValue="oX9DfBdpobisBp5DKvimvCFgsj/J9Z47dFGJfZZ9JqiwWBvIu08rzMSx7A8+Ee9HcrzrycJkLpAqwInAOHPbJA==" saltValue="xtuoSt7Q/GJMNlHvsF7VUQ==" spinCount="100000" sheet="1" selectLockedCells="1"/>
  <mergeCells count="41">
    <mergeCell ref="A36:F36"/>
    <mergeCell ref="A33:E33"/>
    <mergeCell ref="C161:E161"/>
    <mergeCell ref="C166:E166"/>
    <mergeCell ref="E156:F156"/>
    <mergeCell ref="D141:E141"/>
    <mergeCell ref="D151:F151"/>
    <mergeCell ref="D152:F152"/>
    <mergeCell ref="D153:F153"/>
    <mergeCell ref="D154:F154"/>
    <mergeCell ref="D145:F145"/>
    <mergeCell ref="D146:F146"/>
    <mergeCell ref="D147:F147"/>
    <mergeCell ref="D148:F148"/>
    <mergeCell ref="A26:E26"/>
    <mergeCell ref="B22:E22"/>
    <mergeCell ref="B23:E23"/>
    <mergeCell ref="B24:E24"/>
    <mergeCell ref="B27:E27"/>
    <mergeCell ref="A17:E17"/>
    <mergeCell ref="A10:F10"/>
    <mergeCell ref="B20:E20"/>
    <mergeCell ref="A15:F15"/>
    <mergeCell ref="B12:E12"/>
    <mergeCell ref="A13:F13"/>
    <mergeCell ref="A1:F1"/>
    <mergeCell ref="C163:F163"/>
    <mergeCell ref="C38:F38"/>
    <mergeCell ref="C158:F158"/>
    <mergeCell ref="A150:F150"/>
    <mergeCell ref="A144:F144"/>
    <mergeCell ref="A148:B148"/>
    <mergeCell ref="A7:F7"/>
    <mergeCell ref="B6:E6"/>
    <mergeCell ref="B9:E9"/>
    <mergeCell ref="B29:E29"/>
    <mergeCell ref="B30:E30"/>
    <mergeCell ref="B31:E31"/>
    <mergeCell ref="B28:E28"/>
    <mergeCell ref="B21:E21"/>
    <mergeCell ref="A19:E19"/>
  </mergeCells>
  <conditionalFormatting sqref="C57">
    <cfRule type="expression" dxfId="184" priority="10">
      <formula>$C$57=0</formula>
    </cfRule>
    <cfRule type="expression" dxfId="183" priority="11">
      <formula>$C$57&gt;$F$17*0.3</formula>
    </cfRule>
    <cfRule type="expression" dxfId="182" priority="12">
      <formula>$C$57&lt;=$F$17*0.3</formula>
    </cfRule>
  </conditionalFormatting>
  <conditionalFormatting sqref="C96">
    <cfRule type="expression" dxfId="181" priority="7">
      <formula>$C$96=0</formula>
    </cfRule>
    <cfRule type="expression" dxfId="180" priority="8">
      <formula>$C$96&lt;=$F$17*0.1</formula>
    </cfRule>
    <cfRule type="expression" dxfId="179" priority="9">
      <formula>$C$96&gt;$F$17*0.1</formula>
    </cfRule>
  </conditionalFormatting>
  <conditionalFormatting sqref="C139">
    <cfRule type="expression" dxfId="178" priority="13">
      <formula>$C$139=0</formula>
    </cfRule>
    <cfRule type="expression" dxfId="177" priority="15">
      <formula>$C$139&gt;$F$17</formula>
    </cfRule>
    <cfRule type="expression" dxfId="176" priority="19">
      <formula>$C$139&lt;=$F$17</formula>
    </cfRule>
  </conditionalFormatting>
  <conditionalFormatting sqref="C141">
    <cfRule type="cellIs" dxfId="175" priority="4" operator="equal">
      <formula>0.6</formula>
    </cfRule>
    <cfRule type="cellIs" dxfId="174" priority="5" operator="lessThan">
      <formula>0.6</formula>
    </cfRule>
    <cfRule type="cellIs" dxfId="173" priority="6" operator="greaterThan">
      <formula>0.6</formula>
    </cfRule>
  </conditionalFormatting>
  <conditionalFormatting sqref="D141">
    <cfRule type="cellIs" dxfId="172" priority="1" operator="greaterThan">
      <formula>0.4</formula>
    </cfRule>
    <cfRule type="cellIs" dxfId="171" priority="2" operator="lessThan">
      <formula>0.4</formula>
    </cfRule>
    <cfRule type="cellIs" dxfId="170" priority="3" operator="equal">
      <formula>0.4</formula>
    </cfRule>
  </conditionalFormatting>
  <dataValidations count="3">
    <dataValidation allowBlank="1" showInputMessage="1" showErrorMessage="1" errorTitle="Unijeli ste pogrešan iznos" error="Korigirajte iznos jer ste unijeli iznos veći od dopuštenog" sqref="F17"/>
    <dataValidation type="custom" allowBlank="1" showInputMessage="1" showErrorMessage="1" errorTitle="Pogrešan unos" error="Molimo korigirajte troškovnik jer ste unijeli više troškova od planiranih prihoda" sqref="C139">
      <formula1>C139&lt;F17</formula1>
    </dataValidation>
    <dataValidation type="list" allowBlank="1" showInputMessage="1" showErrorMessage="1" sqref="A13:F13">
      <mc:AlternateContent xmlns:x12ac="http://schemas.microsoft.com/office/spreadsheetml/2011/1/ac" xmlns:mc="http://schemas.openxmlformats.org/markup-compatibility/2006">
        <mc:Choice Requires="x12ac">
          <x12ac:list>"SKUPINA A (iznos sufinanciranja do 280.000,00 eur)"," SKUPINA B (iznos sufinanciranja do 80.000,00 eur)"</x12ac:list>
        </mc:Choice>
        <mc:Fallback>
          <formula1>"SKUPINA A (iznos sufinanciranja do 280.000,00 eur), SKUPINA B (iznos sufinanciranja do 80.000,00 eur)"</formula1>
        </mc:Fallback>
      </mc:AlternateContent>
    </dataValidation>
  </dataValidations>
  <pageMargins left="0.7" right="0.7" top="0.75" bottom="0.75" header="0.3" footer="0.3"/>
  <pageSetup paperSize="9" scale="6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3"/>
  <sheetViews>
    <sheetView showGridLines="0" topLeftCell="A49" zoomScale="80" zoomScaleNormal="80" workbookViewId="0">
      <selection activeCell="H77" sqref="H77"/>
    </sheetView>
  </sheetViews>
  <sheetFormatPr defaultColWidth="9.140625" defaultRowHeight="15" x14ac:dyDescent="0.25"/>
  <cols>
    <col min="1" max="1" width="7.42578125" customWidth="1"/>
    <col min="2" max="2" width="67.140625" customWidth="1"/>
    <col min="3" max="3" width="15.7109375" bestFit="1" customWidth="1"/>
    <col min="4" max="4" width="20" bestFit="1" customWidth="1"/>
    <col min="5" max="5" width="15.7109375" customWidth="1"/>
    <col min="6" max="6" width="20" bestFit="1" customWidth="1"/>
    <col min="7" max="7" width="6.42578125" style="67" customWidth="1"/>
    <col min="8" max="8" width="15.28515625" customWidth="1"/>
    <col min="9" max="9" width="20" bestFit="1" customWidth="1"/>
    <col min="10" max="10" width="15.7109375" bestFit="1" customWidth="1"/>
    <col min="11" max="11" width="20" bestFit="1" customWidth="1"/>
    <col min="12" max="12" width="6.42578125" style="67" customWidth="1"/>
    <col min="13" max="13" width="13.85546875" bestFit="1" customWidth="1"/>
    <col min="14" max="14" width="20" bestFit="1" customWidth="1"/>
    <col min="15" max="16" width="15.7109375" bestFit="1" customWidth="1"/>
  </cols>
  <sheetData>
    <row r="1" spans="1:12" ht="18.75" customHeight="1" x14ac:dyDescent="0.25">
      <c r="A1" s="121" t="s">
        <v>68</v>
      </c>
      <c r="B1" s="122"/>
      <c r="C1" s="122"/>
      <c r="D1" s="122"/>
      <c r="E1" s="122"/>
      <c r="F1" s="122"/>
    </row>
    <row r="2" spans="1:12" x14ac:dyDescent="0.25">
      <c r="B2" s="14"/>
      <c r="D2" s="82"/>
      <c r="E2" s="82"/>
    </row>
    <row r="3" spans="1:12" x14ac:dyDescent="0.25">
      <c r="B3" s="14"/>
      <c r="D3" s="82"/>
      <c r="E3" s="82"/>
    </row>
    <row r="4" spans="1:12" x14ac:dyDescent="0.25">
      <c r="B4" s="14"/>
      <c r="D4" s="82"/>
      <c r="E4" s="82"/>
    </row>
    <row r="5" spans="1:12" x14ac:dyDescent="0.25">
      <c r="B5" s="14"/>
      <c r="D5" s="82"/>
      <c r="E5" s="82"/>
    </row>
    <row r="6" spans="1:12" x14ac:dyDescent="0.25">
      <c r="B6" s="135" t="s">
        <v>21</v>
      </c>
      <c r="C6" s="135"/>
      <c r="D6" s="135"/>
      <c r="E6" s="41"/>
    </row>
    <row r="7" spans="1:12" ht="15.75" customHeight="1" x14ac:dyDescent="0.25">
      <c r="A7" s="181"/>
      <c r="B7" s="182"/>
      <c r="C7" s="182"/>
      <c r="D7" s="182"/>
      <c r="E7" s="182"/>
      <c r="F7" s="183"/>
    </row>
    <row r="8" spans="1:12" x14ac:dyDescent="0.25">
      <c r="B8" s="14"/>
      <c r="D8" s="82"/>
      <c r="E8" s="82"/>
    </row>
    <row r="9" spans="1:12" x14ac:dyDescent="0.25">
      <c r="B9" s="135" t="s">
        <v>22</v>
      </c>
      <c r="C9" s="135"/>
      <c r="D9" s="135"/>
      <c r="E9" s="41"/>
    </row>
    <row r="10" spans="1:12" ht="30" customHeight="1" x14ac:dyDescent="0.25">
      <c r="A10" s="184"/>
      <c r="B10" s="184"/>
      <c r="C10" s="184"/>
      <c r="D10" s="184"/>
      <c r="E10" s="184"/>
      <c r="F10" s="184"/>
      <c r="G10" s="68">
        <v>100000</v>
      </c>
      <c r="L10" s="68">
        <v>100000</v>
      </c>
    </row>
    <row r="11" spans="1:12" x14ac:dyDescent="0.25">
      <c r="A11" s="41"/>
      <c r="B11" s="41"/>
      <c r="C11" s="41"/>
      <c r="D11" s="41"/>
      <c r="E11" s="41"/>
      <c r="F11" s="41"/>
      <c r="G11" s="68">
        <v>300000</v>
      </c>
      <c r="L11" s="68">
        <v>300000</v>
      </c>
    </row>
    <row r="12" spans="1:12" x14ac:dyDescent="0.25">
      <c r="B12" s="135" t="s">
        <v>23</v>
      </c>
      <c r="C12" s="135"/>
      <c r="D12" s="135"/>
      <c r="E12" s="41"/>
    </row>
    <row r="13" spans="1:12" ht="30" customHeight="1" x14ac:dyDescent="0.25">
      <c r="A13" s="146"/>
      <c r="B13" s="146"/>
      <c r="C13" s="146"/>
      <c r="D13" s="146"/>
      <c r="E13" s="146"/>
      <c r="F13" s="146"/>
      <c r="G13" s="69">
        <f>IF(A13="SKUPINA A (iznos sufinanciranja do 300.000,00 eur)",G11,G10)</f>
        <v>100000</v>
      </c>
      <c r="L13" s="69">
        <f>IF(F13="SKUPINA A (iznos sufinanciranja do 300.000,00 eur)",L11,L10)</f>
        <v>100000</v>
      </c>
    </row>
    <row r="14" spans="1:12" x14ac:dyDescent="0.25">
      <c r="B14" s="14"/>
      <c r="D14" s="82"/>
      <c r="E14" s="82"/>
    </row>
    <row r="15" spans="1:12" ht="15.75" x14ac:dyDescent="0.25">
      <c r="A15" s="145" t="s">
        <v>3</v>
      </c>
      <c r="B15" s="145"/>
      <c r="C15" s="145"/>
      <c r="D15" s="145"/>
      <c r="E15" s="145"/>
      <c r="F15" s="145"/>
      <c r="H15" s="83" t="s">
        <v>30</v>
      </c>
      <c r="K15" s="83" t="s">
        <v>26</v>
      </c>
      <c r="L15"/>
    </row>
    <row r="16" spans="1:12" x14ac:dyDescent="0.25">
      <c r="B16" s="14"/>
      <c r="D16" s="82"/>
      <c r="E16" s="82"/>
    </row>
    <row r="17" spans="1:12" x14ac:dyDescent="0.25">
      <c r="A17" s="142" t="s">
        <v>12</v>
      </c>
      <c r="B17" s="142"/>
      <c r="C17" s="142"/>
      <c r="D17" s="143"/>
      <c r="E17" s="117"/>
      <c r="F17" s="84">
        <f>'ODOBRENI OBRAZAC PRORAČUNA'!F17</f>
        <v>0</v>
      </c>
      <c r="G17" s="67" t="str">
        <f>IF(F17&lt;=G13,"OK","pogrešan iznos")</f>
        <v>OK</v>
      </c>
      <c r="H17" s="84">
        <f>'ODOBRENI OBRAZAC PRORAČUNA'!F17</f>
        <v>0</v>
      </c>
      <c r="K17" s="84">
        <f>H17-F17</f>
        <v>0</v>
      </c>
      <c r="L17" s="67" t="str">
        <f>IF(K17&lt;=L13,"OK","pogrešan iznos")</f>
        <v>OK</v>
      </c>
    </row>
    <row r="18" spans="1:12" ht="9.75" customHeight="1" x14ac:dyDescent="0.25">
      <c r="B18" s="14"/>
      <c r="D18" s="85"/>
      <c r="E18" s="85"/>
    </row>
    <row r="19" spans="1:12" x14ac:dyDescent="0.25">
      <c r="A19" s="142" t="s">
        <v>70</v>
      </c>
      <c r="B19" s="142"/>
      <c r="C19" s="142"/>
      <c r="D19" s="143"/>
      <c r="E19" s="117"/>
      <c r="F19" s="84">
        <f>SUM(F20:F24)</f>
        <v>0</v>
      </c>
      <c r="H19" s="84">
        <f>SUM(H20:H24)</f>
        <v>0</v>
      </c>
      <c r="K19" s="84">
        <f t="shared" ref="K19:K24" si="0">H19-F19</f>
        <v>0</v>
      </c>
    </row>
    <row r="20" spans="1:12" x14ac:dyDescent="0.25">
      <c r="A20" s="86">
        <v>1</v>
      </c>
      <c r="B20" s="175">
        <f>'ODOBRENI OBRAZAC PRORAČUNA'!B20:E20</f>
        <v>0</v>
      </c>
      <c r="C20" s="176"/>
      <c r="D20" s="177"/>
      <c r="E20" s="114"/>
      <c r="F20" s="87">
        <f>'ODOBRENI OBRAZAC PRORAČUNA'!F20</f>
        <v>0</v>
      </c>
      <c r="H20" s="45"/>
      <c r="K20" s="88">
        <f t="shared" si="0"/>
        <v>0</v>
      </c>
    </row>
    <row r="21" spans="1:12" x14ac:dyDescent="0.25">
      <c r="A21" s="86">
        <v>2</v>
      </c>
      <c r="B21" s="175">
        <f>'ODOBRENI OBRAZAC PRORAČUNA'!B21:E21</f>
        <v>0</v>
      </c>
      <c r="C21" s="176"/>
      <c r="D21" s="177"/>
      <c r="E21" s="114"/>
      <c r="F21" s="87">
        <f>'ODOBRENI OBRAZAC PRORAČUNA'!F21</f>
        <v>0</v>
      </c>
      <c r="H21" s="47"/>
      <c r="K21" s="87">
        <f t="shared" si="0"/>
        <v>0</v>
      </c>
    </row>
    <row r="22" spans="1:12" x14ac:dyDescent="0.25">
      <c r="A22" s="86">
        <v>3</v>
      </c>
      <c r="B22" s="175">
        <f>'ODOBRENI OBRAZAC PRORAČUNA'!B22:E22</f>
        <v>0</v>
      </c>
      <c r="C22" s="176"/>
      <c r="D22" s="177"/>
      <c r="E22" s="114"/>
      <c r="F22" s="87">
        <f>'ODOBRENI OBRAZAC PRORAČUNA'!F22</f>
        <v>0</v>
      </c>
      <c r="H22" s="47"/>
      <c r="K22" s="87">
        <f t="shared" si="0"/>
        <v>0</v>
      </c>
    </row>
    <row r="23" spans="1:12" x14ac:dyDescent="0.25">
      <c r="A23" s="86">
        <v>4</v>
      </c>
      <c r="B23" s="175">
        <f>'ODOBRENI OBRAZAC PRORAČUNA'!B23:E23</f>
        <v>0</v>
      </c>
      <c r="C23" s="176"/>
      <c r="D23" s="177"/>
      <c r="E23" s="114"/>
      <c r="F23" s="87">
        <f>'ODOBRENI OBRAZAC PRORAČUNA'!F23</f>
        <v>0</v>
      </c>
      <c r="H23" s="47"/>
      <c r="K23" s="87">
        <f t="shared" si="0"/>
        <v>0</v>
      </c>
    </row>
    <row r="24" spans="1:12" x14ac:dyDescent="0.25">
      <c r="A24" s="86">
        <v>5</v>
      </c>
      <c r="B24" s="178">
        <f>'ODOBRENI OBRAZAC PRORAČUNA'!B24:E24</f>
        <v>0</v>
      </c>
      <c r="C24" s="179"/>
      <c r="D24" s="180"/>
      <c r="E24" s="115"/>
      <c r="F24" s="87">
        <f>'ODOBRENI OBRAZAC PRORAČUNA'!F24</f>
        <v>0</v>
      </c>
      <c r="H24" s="47"/>
      <c r="K24" s="87">
        <f t="shared" si="0"/>
        <v>0</v>
      </c>
    </row>
    <row r="25" spans="1:12" ht="9" customHeight="1" x14ac:dyDescent="0.25">
      <c r="A25" s="25"/>
      <c r="B25" s="24"/>
      <c r="C25" s="36"/>
      <c r="D25" s="36"/>
      <c r="E25" s="36"/>
      <c r="F25" s="89"/>
      <c r="H25" s="89"/>
      <c r="K25" s="89"/>
    </row>
    <row r="26" spans="1:12" x14ac:dyDescent="0.25">
      <c r="A26" s="147" t="s">
        <v>24</v>
      </c>
      <c r="B26" s="147"/>
      <c r="C26" s="147"/>
      <c r="D26" s="148"/>
      <c r="E26" s="118"/>
      <c r="F26" s="90">
        <f>SUM(F27:F32)</f>
        <v>0</v>
      </c>
      <c r="H26" s="90">
        <f>SUM(H27:H32)</f>
        <v>0</v>
      </c>
      <c r="K26" s="90">
        <f t="shared" ref="K26:K31" si="1">H26-F26</f>
        <v>0</v>
      </c>
    </row>
    <row r="27" spans="1:12" x14ac:dyDescent="0.25">
      <c r="A27" s="86">
        <v>1</v>
      </c>
      <c r="B27" s="175">
        <f>'ODOBRENI OBRAZAC PRORAČUNA'!B27:E27</f>
        <v>0</v>
      </c>
      <c r="C27" s="176"/>
      <c r="D27" s="177"/>
      <c r="E27" s="114"/>
      <c r="F27" s="87">
        <f>'ODOBRENI OBRAZAC PRORAČUNA'!F27</f>
        <v>0</v>
      </c>
      <c r="H27" s="45"/>
      <c r="K27" s="88">
        <f t="shared" si="1"/>
        <v>0</v>
      </c>
    </row>
    <row r="28" spans="1:12" x14ac:dyDescent="0.25">
      <c r="A28" s="86">
        <v>2</v>
      </c>
      <c r="B28" s="175">
        <f>'ODOBRENI OBRAZAC PRORAČUNA'!B28:E28</f>
        <v>0</v>
      </c>
      <c r="C28" s="176"/>
      <c r="D28" s="177"/>
      <c r="E28" s="114"/>
      <c r="F28" s="87">
        <f>'ODOBRENI OBRAZAC PRORAČUNA'!F28</f>
        <v>0</v>
      </c>
      <c r="H28" s="47"/>
      <c r="K28" s="87">
        <f t="shared" si="1"/>
        <v>0</v>
      </c>
    </row>
    <row r="29" spans="1:12" x14ac:dyDescent="0.25">
      <c r="A29" s="86">
        <v>3</v>
      </c>
      <c r="B29" s="175">
        <f>'ODOBRENI OBRAZAC PRORAČUNA'!B29:E29</f>
        <v>0</v>
      </c>
      <c r="C29" s="176"/>
      <c r="D29" s="177"/>
      <c r="E29" s="114"/>
      <c r="F29" s="87">
        <f>'ODOBRENI OBRAZAC PRORAČUNA'!F29</f>
        <v>0</v>
      </c>
      <c r="H29" s="47"/>
      <c r="K29" s="87">
        <f t="shared" si="1"/>
        <v>0</v>
      </c>
    </row>
    <row r="30" spans="1:12" x14ac:dyDescent="0.25">
      <c r="A30" s="86">
        <v>4</v>
      </c>
      <c r="B30" s="175" t="str">
        <f>'ODOBRENI OBRAZAC PRORAČUNA'!B30:E30</f>
        <v>,</v>
      </c>
      <c r="C30" s="176"/>
      <c r="D30" s="177"/>
      <c r="E30" s="114"/>
      <c r="F30" s="87">
        <f>'ODOBRENI OBRAZAC PRORAČUNA'!F30</f>
        <v>0</v>
      </c>
      <c r="H30" s="47"/>
      <c r="K30" s="87">
        <f t="shared" si="1"/>
        <v>0</v>
      </c>
    </row>
    <row r="31" spans="1:12" x14ac:dyDescent="0.25">
      <c r="A31" s="86">
        <v>5</v>
      </c>
      <c r="B31" s="178">
        <f>'ODOBRENI OBRAZAC PRORAČUNA'!B31:E31</f>
        <v>0</v>
      </c>
      <c r="C31" s="179"/>
      <c r="D31" s="180"/>
      <c r="E31" s="115"/>
      <c r="F31" s="87">
        <f>'ODOBRENI OBRAZAC PRORAČUNA'!F31</f>
        <v>0</v>
      </c>
      <c r="H31" s="47"/>
      <c r="K31" s="87">
        <f t="shared" si="1"/>
        <v>0</v>
      </c>
    </row>
    <row r="32" spans="1:12" ht="9.75" customHeight="1" x14ac:dyDescent="0.25">
      <c r="B32" s="14"/>
      <c r="F32" s="82"/>
      <c r="H32" s="82"/>
      <c r="K32" s="82"/>
    </row>
    <row r="33" spans="1:16" x14ac:dyDescent="0.25">
      <c r="A33" s="152" t="s">
        <v>15</v>
      </c>
      <c r="B33" s="152"/>
      <c r="C33" s="152"/>
      <c r="D33" s="153"/>
      <c r="E33" s="116"/>
      <c r="F33" s="91">
        <f>SUM(F26,F19,F17)</f>
        <v>0</v>
      </c>
      <c r="H33" s="91">
        <f>SUM(H26,H19,H17)</f>
        <v>0</v>
      </c>
      <c r="K33" s="91">
        <f>SUM(K26,K19,K17)</f>
        <v>0</v>
      </c>
      <c r="M33" s="92"/>
    </row>
    <row r="34" spans="1:16" x14ac:dyDescent="0.25">
      <c r="A34" s="41"/>
      <c r="B34" s="41"/>
      <c r="C34" s="41"/>
      <c r="D34" s="41"/>
      <c r="E34" s="41"/>
      <c r="F34" s="93"/>
    </row>
    <row r="35" spans="1:16" x14ac:dyDescent="0.25">
      <c r="B35" s="41"/>
      <c r="C35" s="41"/>
      <c r="D35" s="93"/>
      <c r="E35" s="93"/>
    </row>
    <row r="36" spans="1:16" ht="15.75" x14ac:dyDescent="0.25">
      <c r="A36" s="145" t="s">
        <v>0</v>
      </c>
      <c r="B36" s="145"/>
      <c r="C36" s="145"/>
      <c r="D36" s="145"/>
      <c r="E36" s="145"/>
      <c r="F36" s="145"/>
    </row>
    <row r="37" spans="1:16" s="67" customFormat="1" x14ac:dyDescent="0.25">
      <c r="A37"/>
      <c r="B37" s="41"/>
      <c r="C37" s="41"/>
      <c r="D37" s="93"/>
      <c r="E37" s="93"/>
      <c r="F37"/>
    </row>
    <row r="38" spans="1:16" s="67" customFormat="1" ht="18.75" x14ac:dyDescent="0.3">
      <c r="A38" s="174" t="s">
        <v>35</v>
      </c>
      <c r="B38" s="174"/>
      <c r="C38" s="174"/>
      <c r="D38" s="174"/>
      <c r="E38" s="113"/>
      <c r="F38" s="94">
        <f>'ODOBRENI OBRAZAC PRORAČUNA'!B171</f>
        <v>0</v>
      </c>
      <c r="H38" s="173" t="s">
        <v>25</v>
      </c>
      <c r="I38" s="173"/>
      <c r="J38" s="112"/>
      <c r="K38" s="94">
        <f>B173</f>
        <v>0</v>
      </c>
      <c r="M38" s="173" t="s">
        <v>26</v>
      </c>
      <c r="N38" s="173"/>
      <c r="O38" s="173"/>
      <c r="P38" s="173"/>
    </row>
    <row r="39" spans="1:16" s="67" customFormat="1" x14ac:dyDescent="0.25">
      <c r="A39"/>
      <c r="B39" s="39"/>
      <c r="C39" s="39"/>
      <c r="D39" s="95"/>
      <c r="E39" s="93"/>
      <c r="F39"/>
    </row>
    <row r="40" spans="1:16" s="67" customFormat="1" x14ac:dyDescent="0.25">
      <c r="A40" s="5"/>
      <c r="B40" s="21" t="s">
        <v>0</v>
      </c>
      <c r="C40" s="124" t="s">
        <v>28</v>
      </c>
      <c r="D40" s="125"/>
      <c r="E40" s="125"/>
      <c r="F40" s="126"/>
      <c r="H40" s="124" t="s">
        <v>25</v>
      </c>
      <c r="I40" s="125"/>
      <c r="J40" s="125"/>
      <c r="K40" s="126"/>
      <c r="M40" s="124" t="s">
        <v>26</v>
      </c>
      <c r="N40" s="125"/>
      <c r="O40" s="125"/>
      <c r="P40" s="126"/>
    </row>
    <row r="41" spans="1:16" s="67" customFormat="1" ht="45" x14ac:dyDescent="0.25">
      <c r="A41" s="6"/>
      <c r="B41" s="8" t="s">
        <v>16</v>
      </c>
      <c r="C41" s="1" t="s">
        <v>9</v>
      </c>
      <c r="D41" s="1" t="s">
        <v>137</v>
      </c>
      <c r="E41" s="119" t="s">
        <v>140</v>
      </c>
      <c r="F41" s="1" t="s">
        <v>1</v>
      </c>
      <c r="H41" s="1" t="s">
        <v>9</v>
      </c>
      <c r="I41" s="1" t="s">
        <v>137</v>
      </c>
      <c r="J41" s="119" t="s">
        <v>140</v>
      </c>
      <c r="K41" s="1" t="s">
        <v>1</v>
      </c>
      <c r="M41" s="1" t="s">
        <v>9</v>
      </c>
      <c r="N41" s="1" t="s">
        <v>137</v>
      </c>
      <c r="O41" s="119" t="s">
        <v>140</v>
      </c>
      <c r="P41" s="1" t="s">
        <v>1</v>
      </c>
    </row>
    <row r="42" spans="1:16" s="67" customFormat="1" ht="177.75" customHeight="1" x14ac:dyDescent="0.25">
      <c r="A42" s="72" t="s">
        <v>7</v>
      </c>
      <c r="B42" s="10" t="s">
        <v>144</v>
      </c>
      <c r="C42" s="50">
        <f>SUM(C43,C51)</f>
        <v>0</v>
      </c>
      <c r="D42" s="50">
        <f>SUM(D43,D51)</f>
        <v>0</v>
      </c>
      <c r="E42" s="50">
        <f>SUM(E43,E51)</f>
        <v>0</v>
      </c>
      <c r="F42" s="51">
        <f>C42+D42+E42</f>
        <v>0</v>
      </c>
      <c r="H42" s="50">
        <f>SUM(H43,H51)</f>
        <v>0</v>
      </c>
      <c r="I42" s="50">
        <f>SUM(I43,I51)</f>
        <v>0</v>
      </c>
      <c r="J42" s="50">
        <f>SUM(J43,J51)</f>
        <v>0</v>
      </c>
      <c r="K42" s="51">
        <f>H42+I42+J42</f>
        <v>0</v>
      </c>
      <c r="M42" s="50">
        <f>SUM(M43,M51)</f>
        <v>0</v>
      </c>
      <c r="N42" s="50">
        <f>SUM(N43,N51)</f>
        <v>0</v>
      </c>
      <c r="O42" s="50">
        <f>SUM(O43,O51)</f>
        <v>0</v>
      </c>
      <c r="P42" s="51">
        <f>M42+N42+O42</f>
        <v>0</v>
      </c>
    </row>
    <row r="43" spans="1:16" s="67" customFormat="1" ht="69" customHeight="1" x14ac:dyDescent="0.25">
      <c r="A43" s="96" t="s">
        <v>38</v>
      </c>
      <c r="B43" s="97" t="s">
        <v>132</v>
      </c>
      <c r="C43" s="98">
        <f>SUM(C44:C50)</f>
        <v>0</v>
      </c>
      <c r="D43" s="98">
        <f>SUM(D44:D50)</f>
        <v>0</v>
      </c>
      <c r="E43" s="98">
        <f>SUM(E44:E50)</f>
        <v>0</v>
      </c>
      <c r="F43" s="98">
        <f>SUM(C43:E43)</f>
        <v>0</v>
      </c>
      <c r="H43" s="98">
        <f>SUM(H44:H50)</f>
        <v>0</v>
      </c>
      <c r="I43" s="98">
        <f>SUM(I44:I50)</f>
        <v>0</v>
      </c>
      <c r="J43" s="98">
        <f>SUM(J44:J50)</f>
        <v>0</v>
      </c>
      <c r="K43" s="98">
        <f>SUM(H43:I43:J43)</f>
        <v>0</v>
      </c>
      <c r="M43" s="98">
        <f>SUM(M44:M50)</f>
        <v>0</v>
      </c>
      <c r="N43" s="98">
        <f>SUM(N44:N50)</f>
        <v>0</v>
      </c>
      <c r="O43" s="98">
        <f>SUM(O44:O50)</f>
        <v>0</v>
      </c>
      <c r="P43" s="98">
        <f>SUM(M43:O43)</f>
        <v>0</v>
      </c>
    </row>
    <row r="44" spans="1:16" s="67" customFormat="1" ht="69" customHeight="1" x14ac:dyDescent="0.25">
      <c r="A44" s="109" t="s">
        <v>72</v>
      </c>
      <c r="B44" s="99">
        <f>'ODOBRENI OBRAZAC PRORAČUNA'!B42</f>
        <v>0</v>
      </c>
      <c r="C44" s="100">
        <f>'ODOBRENI OBRAZAC PRORAČUNA'!C42</f>
        <v>0</v>
      </c>
      <c r="D44" s="100">
        <f>'ODOBRENI OBRAZAC PRORAČUNA'!D42</f>
        <v>0</v>
      </c>
      <c r="E44" s="100">
        <f>'ODOBRENI OBRAZAC PRORAČUNA'!E42</f>
        <v>0</v>
      </c>
      <c r="F44" s="52">
        <f>SUM(C44:E44)</f>
        <v>0</v>
      </c>
      <c r="H44" s="53"/>
      <c r="I44" s="53"/>
      <c r="J44" s="53"/>
      <c r="K44" s="52">
        <f>SUM(H44:I44:J44)</f>
        <v>0</v>
      </c>
      <c r="M44" s="101">
        <f t="shared" ref="M44" si="2">H44-C44</f>
        <v>0</v>
      </c>
      <c r="N44" s="101">
        <f t="shared" ref="N44" si="3">I44-D44</f>
        <v>0</v>
      </c>
      <c r="O44" s="101">
        <f t="shared" ref="O44" si="4">J44-E44</f>
        <v>0</v>
      </c>
      <c r="P44" s="52">
        <f>SUM(M44:O44)</f>
        <v>0</v>
      </c>
    </row>
    <row r="45" spans="1:16" s="67" customFormat="1" x14ac:dyDescent="0.25">
      <c r="A45" s="110" t="s">
        <v>73</v>
      </c>
      <c r="B45" s="99">
        <f>'ODOBRENI OBRAZAC PRORAČUNA'!B43</f>
        <v>0</v>
      </c>
      <c r="C45" s="100">
        <f>'ODOBRENI OBRAZAC PRORAČUNA'!C43</f>
        <v>0</v>
      </c>
      <c r="D45" s="100">
        <f>'ODOBRENI OBRAZAC PRORAČUNA'!D43</f>
        <v>0</v>
      </c>
      <c r="E45" s="100">
        <f>'ODOBRENI OBRAZAC PRORAČUNA'!E43</f>
        <v>0</v>
      </c>
      <c r="F45" s="52">
        <f t="shared" ref="F45:F50" si="5">SUM(C45:E45)</f>
        <v>0</v>
      </c>
      <c r="H45" s="53"/>
      <c r="I45" s="53"/>
      <c r="J45" s="53"/>
      <c r="K45" s="52">
        <f>SUM(H45:I45:J45)</f>
        <v>0</v>
      </c>
      <c r="M45" s="101">
        <f t="shared" ref="M45:M50" si="6">H45-C45</f>
        <v>0</v>
      </c>
      <c r="N45" s="101">
        <f t="shared" ref="N45:N50" si="7">I45-D45</f>
        <v>0</v>
      </c>
      <c r="O45" s="101">
        <f t="shared" ref="O45:O50" si="8">J45-E45</f>
        <v>0</v>
      </c>
      <c r="P45" s="52">
        <f t="shared" ref="P45:P50" si="9">SUM(M45:O45)</f>
        <v>0</v>
      </c>
    </row>
    <row r="46" spans="1:16" s="67" customFormat="1" x14ac:dyDescent="0.25">
      <c r="A46" s="109" t="s">
        <v>74</v>
      </c>
      <c r="B46" s="99">
        <f>'ODOBRENI OBRAZAC PRORAČUNA'!B44</f>
        <v>0</v>
      </c>
      <c r="C46" s="100">
        <f>'ODOBRENI OBRAZAC PRORAČUNA'!C44</f>
        <v>0</v>
      </c>
      <c r="D46" s="100">
        <f>'ODOBRENI OBRAZAC PRORAČUNA'!D44</f>
        <v>0</v>
      </c>
      <c r="E46" s="100">
        <f>'ODOBRENI OBRAZAC PRORAČUNA'!E44</f>
        <v>0</v>
      </c>
      <c r="F46" s="52">
        <f t="shared" si="5"/>
        <v>0</v>
      </c>
      <c r="H46" s="53"/>
      <c r="I46" s="53"/>
      <c r="J46" s="53"/>
      <c r="K46" s="52">
        <f>SUM(H46:I46:J46)</f>
        <v>0</v>
      </c>
      <c r="M46" s="101">
        <f t="shared" si="6"/>
        <v>0</v>
      </c>
      <c r="N46" s="101">
        <f t="shared" si="7"/>
        <v>0</v>
      </c>
      <c r="O46" s="101">
        <f t="shared" si="8"/>
        <v>0</v>
      </c>
      <c r="P46" s="52">
        <f t="shared" si="9"/>
        <v>0</v>
      </c>
    </row>
    <row r="47" spans="1:16" s="67" customFormat="1" x14ac:dyDescent="0.25">
      <c r="A47" s="109" t="s">
        <v>75</v>
      </c>
      <c r="B47" s="99">
        <f>'ODOBRENI OBRAZAC PRORAČUNA'!B45</f>
        <v>0</v>
      </c>
      <c r="C47" s="100">
        <f>'ODOBRENI OBRAZAC PRORAČUNA'!C45</f>
        <v>0</v>
      </c>
      <c r="D47" s="100">
        <f>'ODOBRENI OBRAZAC PRORAČUNA'!D45</f>
        <v>0</v>
      </c>
      <c r="E47" s="100">
        <f>'ODOBRENI OBRAZAC PRORAČUNA'!E45</f>
        <v>0</v>
      </c>
      <c r="F47" s="52">
        <f t="shared" si="5"/>
        <v>0</v>
      </c>
      <c r="H47" s="53"/>
      <c r="I47" s="53"/>
      <c r="J47" s="53"/>
      <c r="K47" s="52">
        <f>SUM(H47:I47:J47)</f>
        <v>0</v>
      </c>
      <c r="M47" s="101">
        <f t="shared" si="6"/>
        <v>0</v>
      </c>
      <c r="N47" s="101">
        <f t="shared" si="7"/>
        <v>0</v>
      </c>
      <c r="O47" s="101">
        <f t="shared" si="8"/>
        <v>0</v>
      </c>
      <c r="P47" s="52">
        <f t="shared" si="9"/>
        <v>0</v>
      </c>
    </row>
    <row r="48" spans="1:16" s="67" customFormat="1" x14ac:dyDescent="0.25">
      <c r="A48" s="110" t="s">
        <v>76</v>
      </c>
      <c r="B48" s="99">
        <f>'ODOBRENI OBRAZAC PRORAČUNA'!B46</f>
        <v>0</v>
      </c>
      <c r="C48" s="100">
        <f>'ODOBRENI OBRAZAC PRORAČUNA'!C46</f>
        <v>0</v>
      </c>
      <c r="D48" s="100">
        <f>'ODOBRENI OBRAZAC PRORAČUNA'!D46</f>
        <v>0</v>
      </c>
      <c r="E48" s="100">
        <f>'ODOBRENI OBRAZAC PRORAČUNA'!E46</f>
        <v>0</v>
      </c>
      <c r="F48" s="52">
        <f t="shared" si="5"/>
        <v>0</v>
      </c>
      <c r="H48" s="53"/>
      <c r="I48" s="53"/>
      <c r="J48" s="53"/>
      <c r="K48" s="52">
        <f>SUM(H48:I48:J48)</f>
        <v>0</v>
      </c>
      <c r="M48" s="101">
        <f t="shared" si="6"/>
        <v>0</v>
      </c>
      <c r="N48" s="101">
        <f t="shared" si="7"/>
        <v>0</v>
      </c>
      <c r="O48" s="101">
        <f t="shared" si="8"/>
        <v>0</v>
      </c>
      <c r="P48" s="52">
        <f t="shared" si="9"/>
        <v>0</v>
      </c>
    </row>
    <row r="49" spans="1:16" s="67" customFormat="1" x14ac:dyDescent="0.25">
      <c r="A49" s="110" t="s">
        <v>77</v>
      </c>
      <c r="B49" s="99">
        <f>'ODOBRENI OBRAZAC PRORAČUNA'!B47</f>
        <v>0</v>
      </c>
      <c r="C49" s="100">
        <f>'ODOBRENI OBRAZAC PRORAČUNA'!C47</f>
        <v>0</v>
      </c>
      <c r="D49" s="100">
        <f>'ODOBRENI OBRAZAC PRORAČUNA'!D47</f>
        <v>0</v>
      </c>
      <c r="E49" s="100">
        <f>'ODOBRENI OBRAZAC PRORAČUNA'!E47</f>
        <v>0</v>
      </c>
      <c r="F49" s="52">
        <f t="shared" si="5"/>
        <v>0</v>
      </c>
      <c r="H49" s="53"/>
      <c r="I49" s="53"/>
      <c r="J49" s="53"/>
      <c r="K49" s="52">
        <f>SUM(H49:I49:J49)</f>
        <v>0</v>
      </c>
      <c r="M49" s="101">
        <f t="shared" si="6"/>
        <v>0</v>
      </c>
      <c r="N49" s="101">
        <f t="shared" si="7"/>
        <v>0</v>
      </c>
      <c r="O49" s="101">
        <f t="shared" si="8"/>
        <v>0</v>
      </c>
      <c r="P49" s="52">
        <f t="shared" si="9"/>
        <v>0</v>
      </c>
    </row>
    <row r="50" spans="1:16" s="67" customFormat="1" ht="15" customHeight="1" x14ac:dyDescent="0.25">
      <c r="A50" s="110" t="s">
        <v>78</v>
      </c>
      <c r="B50" s="99">
        <f>'ODOBRENI OBRAZAC PRORAČUNA'!B48</f>
        <v>0</v>
      </c>
      <c r="C50" s="100">
        <f>'ODOBRENI OBRAZAC PRORAČUNA'!C48</f>
        <v>0</v>
      </c>
      <c r="D50" s="100">
        <f>'ODOBRENI OBRAZAC PRORAČUNA'!D48</f>
        <v>0</v>
      </c>
      <c r="E50" s="100">
        <f>'ODOBRENI OBRAZAC PRORAČUNA'!E48</f>
        <v>0</v>
      </c>
      <c r="F50" s="52">
        <f t="shared" si="5"/>
        <v>0</v>
      </c>
      <c r="H50" s="53"/>
      <c r="I50" s="53"/>
      <c r="J50" s="53"/>
      <c r="K50" s="52">
        <f>SUM(H50:I50:J50)</f>
        <v>0</v>
      </c>
      <c r="M50" s="101">
        <f t="shared" si="6"/>
        <v>0</v>
      </c>
      <c r="N50" s="101">
        <f t="shared" si="7"/>
        <v>0</v>
      </c>
      <c r="O50" s="101">
        <f t="shared" si="8"/>
        <v>0</v>
      </c>
      <c r="P50" s="52">
        <f t="shared" si="9"/>
        <v>0</v>
      </c>
    </row>
    <row r="51" spans="1:16" ht="78" customHeight="1" x14ac:dyDescent="0.25">
      <c r="A51" s="96" t="s">
        <v>39</v>
      </c>
      <c r="B51" s="102" t="s">
        <v>43</v>
      </c>
      <c r="C51" s="98">
        <f>SUM(C52:C58)</f>
        <v>0</v>
      </c>
      <c r="D51" s="98">
        <f>SUM(D52:D58)</f>
        <v>0</v>
      </c>
      <c r="E51" s="98">
        <f>SUM(E52:E58)</f>
        <v>0</v>
      </c>
      <c r="F51" s="98">
        <f>SUM(C51:D51:E51)</f>
        <v>0</v>
      </c>
      <c r="H51" s="98">
        <f>SUM(H52:H58)</f>
        <v>0</v>
      </c>
      <c r="I51" s="98">
        <f>SUM(I52:I58)</f>
        <v>0</v>
      </c>
      <c r="J51" s="98">
        <f>SUM(J52:J58)</f>
        <v>0</v>
      </c>
      <c r="K51" s="98">
        <f>SUM(H51:I51:J51)</f>
        <v>0</v>
      </c>
      <c r="M51" s="98">
        <f>SUM(M52:M58)</f>
        <v>0</v>
      </c>
      <c r="N51" s="98">
        <f>SUM(N52:N58)</f>
        <v>0</v>
      </c>
      <c r="O51" s="98">
        <f>SUM(O52:O58)</f>
        <v>0</v>
      </c>
      <c r="P51" s="98">
        <f>SUM(M51:N51:O51)</f>
        <v>0</v>
      </c>
    </row>
    <row r="52" spans="1:16" x14ac:dyDescent="0.25">
      <c r="A52" s="110" t="s">
        <v>89</v>
      </c>
      <c r="B52" s="99">
        <f>'ODOBRENI OBRAZAC PRORAČUNA'!B50</f>
        <v>0</v>
      </c>
      <c r="C52" s="100">
        <f>'ODOBRENI OBRAZAC PRORAČUNA'!C50</f>
        <v>0</v>
      </c>
      <c r="D52" s="100">
        <f>'ODOBRENI OBRAZAC PRORAČUNA'!D50</f>
        <v>0</v>
      </c>
      <c r="E52" s="100">
        <f>'ODOBRENI OBRAZAC PRORAČUNA'!E50</f>
        <v>0</v>
      </c>
      <c r="F52" s="52">
        <f>SUM(C52:D52:E52)</f>
        <v>0</v>
      </c>
      <c r="H52" s="53"/>
      <c r="I52" s="53"/>
      <c r="J52" s="53"/>
      <c r="K52" s="52">
        <f>SUM(H52:I52:J52)</f>
        <v>0</v>
      </c>
      <c r="M52" s="101">
        <f t="shared" ref="M52:M58" si="10">H52-C52</f>
        <v>0</v>
      </c>
      <c r="N52" s="101">
        <f t="shared" ref="N52:N58" si="11">I52-D52</f>
        <v>0</v>
      </c>
      <c r="O52" s="101">
        <f t="shared" ref="O52:O58" si="12">J52-E52</f>
        <v>0</v>
      </c>
      <c r="P52" s="52">
        <f>SUM(M52:N52:O52)</f>
        <v>0</v>
      </c>
    </row>
    <row r="53" spans="1:16" x14ac:dyDescent="0.25">
      <c r="A53" s="110" t="s">
        <v>90</v>
      </c>
      <c r="B53" s="99">
        <f>'ODOBRENI OBRAZAC PRORAČUNA'!B51</f>
        <v>0</v>
      </c>
      <c r="C53" s="100">
        <f>'ODOBRENI OBRAZAC PRORAČUNA'!C51</f>
        <v>0</v>
      </c>
      <c r="D53" s="100">
        <f>'ODOBRENI OBRAZAC PRORAČUNA'!D51</f>
        <v>0</v>
      </c>
      <c r="E53" s="100">
        <f>'ODOBRENI OBRAZAC PRORAČUNA'!E51</f>
        <v>0</v>
      </c>
      <c r="F53" s="52">
        <f>SUM(C53:D53:E53)</f>
        <v>0</v>
      </c>
      <c r="H53" s="53"/>
      <c r="I53" s="53"/>
      <c r="J53" s="53"/>
      <c r="K53" s="52">
        <f>SUM(H53:I53:J53)</f>
        <v>0</v>
      </c>
      <c r="M53" s="101">
        <f t="shared" si="10"/>
        <v>0</v>
      </c>
      <c r="N53" s="101">
        <f t="shared" si="11"/>
        <v>0</v>
      </c>
      <c r="O53" s="101">
        <f t="shared" si="12"/>
        <v>0</v>
      </c>
      <c r="P53" s="52">
        <f>SUM(M53:N53:O53)</f>
        <v>0</v>
      </c>
    </row>
    <row r="54" spans="1:16" x14ac:dyDescent="0.25">
      <c r="A54" s="109" t="s">
        <v>91</v>
      </c>
      <c r="B54" s="99">
        <f>'ODOBRENI OBRAZAC PRORAČUNA'!B52</f>
        <v>0</v>
      </c>
      <c r="C54" s="100">
        <f>'ODOBRENI OBRAZAC PRORAČUNA'!C52</f>
        <v>0</v>
      </c>
      <c r="D54" s="100">
        <f>'ODOBRENI OBRAZAC PRORAČUNA'!D52</f>
        <v>0</v>
      </c>
      <c r="E54" s="100">
        <f>'ODOBRENI OBRAZAC PRORAČUNA'!E52</f>
        <v>0</v>
      </c>
      <c r="F54" s="52">
        <f>SUM(C54:D54:E54)</f>
        <v>0</v>
      </c>
      <c r="H54" s="53"/>
      <c r="I54" s="53"/>
      <c r="J54" s="53"/>
      <c r="K54" s="52">
        <f>SUM(H54:I54:J54)</f>
        <v>0</v>
      </c>
      <c r="M54" s="101">
        <f t="shared" si="10"/>
        <v>0</v>
      </c>
      <c r="N54" s="101">
        <f t="shared" si="11"/>
        <v>0</v>
      </c>
      <c r="O54" s="101">
        <f t="shared" si="12"/>
        <v>0</v>
      </c>
      <c r="P54" s="52">
        <f>SUM(M54:N54:O54)</f>
        <v>0</v>
      </c>
    </row>
    <row r="55" spans="1:16" x14ac:dyDescent="0.25">
      <c r="A55" s="109" t="s">
        <v>90</v>
      </c>
      <c r="B55" s="99">
        <f>'ODOBRENI OBRAZAC PRORAČUNA'!B53</f>
        <v>0</v>
      </c>
      <c r="C55" s="100">
        <f>'ODOBRENI OBRAZAC PRORAČUNA'!C53</f>
        <v>0</v>
      </c>
      <c r="D55" s="100">
        <f>'ODOBRENI OBRAZAC PRORAČUNA'!D53</f>
        <v>0</v>
      </c>
      <c r="E55" s="100">
        <f>'ODOBRENI OBRAZAC PRORAČUNA'!E53</f>
        <v>0</v>
      </c>
      <c r="F55" s="52">
        <f>SUM(C55:D55:E55)</f>
        <v>0</v>
      </c>
      <c r="H55" s="53"/>
      <c r="I55" s="53"/>
      <c r="J55" s="53"/>
      <c r="K55" s="52">
        <f>SUM(H55:I55:J55)</f>
        <v>0</v>
      </c>
      <c r="M55" s="101">
        <f t="shared" si="10"/>
        <v>0</v>
      </c>
      <c r="N55" s="101">
        <f t="shared" si="11"/>
        <v>0</v>
      </c>
      <c r="O55" s="101">
        <f t="shared" si="12"/>
        <v>0</v>
      </c>
      <c r="P55" s="52">
        <f>SUM(M55:N55:O55)</f>
        <v>0</v>
      </c>
    </row>
    <row r="56" spans="1:16" x14ac:dyDescent="0.25">
      <c r="A56" s="109" t="s">
        <v>93</v>
      </c>
      <c r="B56" s="99">
        <f>'ODOBRENI OBRAZAC PRORAČUNA'!B54</f>
        <v>0</v>
      </c>
      <c r="C56" s="100">
        <f>'ODOBRENI OBRAZAC PRORAČUNA'!C54</f>
        <v>0</v>
      </c>
      <c r="D56" s="100">
        <f>'ODOBRENI OBRAZAC PRORAČUNA'!D54</f>
        <v>0</v>
      </c>
      <c r="E56" s="100">
        <f>'ODOBRENI OBRAZAC PRORAČUNA'!E54</f>
        <v>0</v>
      </c>
      <c r="F56" s="52">
        <f>SUM(C56:D56:E56)</f>
        <v>0</v>
      </c>
      <c r="H56" s="53"/>
      <c r="I56" s="53"/>
      <c r="J56" s="53"/>
      <c r="K56" s="52">
        <f>SUM(H56:I56:J56)</f>
        <v>0</v>
      </c>
      <c r="M56" s="101">
        <f t="shared" si="10"/>
        <v>0</v>
      </c>
      <c r="N56" s="101">
        <f t="shared" si="11"/>
        <v>0</v>
      </c>
      <c r="O56" s="101">
        <f t="shared" si="12"/>
        <v>0</v>
      </c>
      <c r="P56" s="52">
        <f>SUM(M56:N56:O56)</f>
        <v>0</v>
      </c>
    </row>
    <row r="57" spans="1:16" x14ac:dyDescent="0.25">
      <c r="A57" s="110" t="s">
        <v>94</v>
      </c>
      <c r="B57" s="99">
        <f>'ODOBRENI OBRAZAC PRORAČUNA'!B55</f>
        <v>0</v>
      </c>
      <c r="C57" s="100">
        <f>'ODOBRENI OBRAZAC PRORAČUNA'!C55</f>
        <v>0</v>
      </c>
      <c r="D57" s="100">
        <f>'ODOBRENI OBRAZAC PRORAČUNA'!D55</f>
        <v>0</v>
      </c>
      <c r="E57" s="100">
        <f>'ODOBRENI OBRAZAC PRORAČUNA'!E55</f>
        <v>0</v>
      </c>
      <c r="F57" s="52">
        <f>SUM(C57:D57:E57)</f>
        <v>0</v>
      </c>
      <c r="H57" s="53"/>
      <c r="I57" s="53"/>
      <c r="J57" s="53"/>
      <c r="K57" s="52">
        <f>SUM(H57:I57:J57)</f>
        <v>0</v>
      </c>
      <c r="M57" s="101">
        <f t="shared" si="10"/>
        <v>0</v>
      </c>
      <c r="N57" s="101">
        <f t="shared" si="11"/>
        <v>0</v>
      </c>
      <c r="O57" s="101">
        <f t="shared" si="12"/>
        <v>0</v>
      </c>
      <c r="P57" s="52">
        <f>SUM(M57:N57:O57)</f>
        <v>0</v>
      </c>
    </row>
    <row r="58" spans="1:16" ht="15" customHeight="1" x14ac:dyDescent="0.25">
      <c r="A58" s="110" t="s">
        <v>95</v>
      </c>
      <c r="B58" s="99">
        <f>'ODOBRENI OBRAZAC PRORAČUNA'!B56</f>
        <v>0</v>
      </c>
      <c r="C58" s="100">
        <f>'ODOBRENI OBRAZAC PRORAČUNA'!C56</f>
        <v>0</v>
      </c>
      <c r="D58" s="100">
        <f>'ODOBRENI OBRAZAC PRORAČUNA'!D56</f>
        <v>0</v>
      </c>
      <c r="E58" s="100">
        <f>'ODOBRENI OBRAZAC PRORAČUNA'!E56</f>
        <v>0</v>
      </c>
      <c r="F58" s="52">
        <f>SUM(C58:D58:E58)</f>
        <v>0</v>
      </c>
      <c r="H58" s="53"/>
      <c r="I58" s="53"/>
      <c r="J58" s="53"/>
      <c r="K58" s="52">
        <f>SUM(H58:I58:J58)</f>
        <v>0</v>
      </c>
      <c r="M58" s="101">
        <f t="shared" si="10"/>
        <v>0</v>
      </c>
      <c r="N58" s="101">
        <f t="shared" si="11"/>
        <v>0</v>
      </c>
      <c r="O58" s="101">
        <f t="shared" si="12"/>
        <v>0</v>
      </c>
      <c r="P58" s="52">
        <f>SUM(M58:N58:O58)</f>
        <v>0</v>
      </c>
    </row>
    <row r="59" spans="1:16" ht="106.5" customHeight="1" x14ac:dyDescent="0.25">
      <c r="A59" s="72" t="s">
        <v>2</v>
      </c>
      <c r="B59" s="10" t="s">
        <v>149</v>
      </c>
      <c r="C59" s="50">
        <f>SUM(C60:C69)</f>
        <v>0</v>
      </c>
      <c r="D59" s="50">
        <f>SUM(D60:D69)</f>
        <v>0</v>
      </c>
      <c r="E59" s="50">
        <f>SUM(E60:E69)</f>
        <v>0</v>
      </c>
      <c r="F59" s="51">
        <f>C59+D59+E59</f>
        <v>0</v>
      </c>
      <c r="G59" s="103"/>
      <c r="H59" s="50">
        <f>SUM(H60:H69)</f>
        <v>0</v>
      </c>
      <c r="I59" s="50">
        <f>SUM(I60:I69)</f>
        <v>0</v>
      </c>
      <c r="J59" s="50">
        <f>SUM(J60:J69)</f>
        <v>0</v>
      </c>
      <c r="K59" s="51">
        <f>H59+I59+J59</f>
        <v>0</v>
      </c>
      <c r="L59" s="103"/>
      <c r="M59" s="50">
        <f>SUM(M60:M69)</f>
        <v>0</v>
      </c>
      <c r="N59" s="50">
        <f>SUM(N60:N69)</f>
        <v>0</v>
      </c>
      <c r="O59" s="50">
        <f>SUM(O60:O69)</f>
        <v>0</v>
      </c>
      <c r="P59" s="51">
        <f>M59+N59+O59</f>
        <v>0</v>
      </c>
    </row>
    <row r="60" spans="1:16" x14ac:dyDescent="0.25">
      <c r="A60" s="7" t="s">
        <v>79</v>
      </c>
      <c r="B60" s="99">
        <f>'ODOBRENI OBRAZAC PRORAČUNA'!B58</f>
        <v>0</v>
      </c>
      <c r="C60" s="100">
        <f>'ODOBRENI OBRAZAC PRORAČUNA'!C58</f>
        <v>0</v>
      </c>
      <c r="D60" s="100">
        <f>'ODOBRENI OBRAZAC PRORAČUNA'!D58</f>
        <v>0</v>
      </c>
      <c r="E60" s="100">
        <f>'ODOBRENI OBRAZAC PRORAČUNA'!E58</f>
        <v>0</v>
      </c>
      <c r="F60" s="54">
        <f>C60+D60+E60</f>
        <v>0</v>
      </c>
      <c r="H60" s="53"/>
      <c r="I60" s="53"/>
      <c r="J60" s="53"/>
      <c r="K60" s="54">
        <f>H60+I60+J60</f>
        <v>0</v>
      </c>
      <c r="M60" s="101">
        <f t="shared" ref="M60:M69" si="13">H60-C60</f>
        <v>0</v>
      </c>
      <c r="N60" s="101">
        <f t="shared" ref="N60:N69" si="14">I60-D60</f>
        <v>0</v>
      </c>
      <c r="O60" s="101">
        <f t="shared" ref="O60:O69" si="15">J60-E60</f>
        <v>0</v>
      </c>
      <c r="P60" s="54">
        <f>M60+N60+O60</f>
        <v>0</v>
      </c>
    </row>
    <row r="61" spans="1:16" x14ac:dyDescent="0.25">
      <c r="A61" s="7" t="s">
        <v>80</v>
      </c>
      <c r="B61" s="99">
        <f>'ODOBRENI OBRAZAC PRORAČUNA'!B59</f>
        <v>0</v>
      </c>
      <c r="C61" s="100">
        <f>'ODOBRENI OBRAZAC PRORAČUNA'!C59</f>
        <v>0</v>
      </c>
      <c r="D61" s="100">
        <f>'ODOBRENI OBRAZAC PRORAČUNA'!D59</f>
        <v>0</v>
      </c>
      <c r="E61" s="100">
        <f>'ODOBRENI OBRAZAC PRORAČUNA'!E59</f>
        <v>0</v>
      </c>
      <c r="F61" s="54">
        <f t="shared" ref="F61:F69" si="16">C61+D61+E61</f>
        <v>0</v>
      </c>
      <c r="H61" s="53"/>
      <c r="I61" s="53"/>
      <c r="J61" s="53"/>
      <c r="K61" s="54">
        <f t="shared" ref="K61:K69" si="17">H61+I61+J61</f>
        <v>0</v>
      </c>
      <c r="M61" s="101">
        <f t="shared" si="13"/>
        <v>0</v>
      </c>
      <c r="N61" s="101">
        <f t="shared" si="14"/>
        <v>0</v>
      </c>
      <c r="O61" s="101">
        <f t="shared" si="15"/>
        <v>0</v>
      </c>
      <c r="P61" s="54">
        <f t="shared" ref="P61:P69" si="18">M61+N61+O61</f>
        <v>0</v>
      </c>
    </row>
    <row r="62" spans="1:16" x14ac:dyDescent="0.25">
      <c r="A62" s="7" t="s">
        <v>81</v>
      </c>
      <c r="B62" s="99">
        <f>'ODOBRENI OBRAZAC PRORAČUNA'!B60</f>
        <v>0</v>
      </c>
      <c r="C62" s="100">
        <f>'ODOBRENI OBRAZAC PRORAČUNA'!C60</f>
        <v>0</v>
      </c>
      <c r="D62" s="100">
        <f>'ODOBRENI OBRAZAC PRORAČUNA'!D60</f>
        <v>0</v>
      </c>
      <c r="E62" s="100">
        <f>'ODOBRENI OBRAZAC PRORAČUNA'!E60</f>
        <v>0</v>
      </c>
      <c r="F62" s="54">
        <f t="shared" si="16"/>
        <v>0</v>
      </c>
      <c r="H62" s="53"/>
      <c r="I62" s="53"/>
      <c r="J62" s="53"/>
      <c r="K62" s="54">
        <f t="shared" si="17"/>
        <v>0</v>
      </c>
      <c r="M62" s="101">
        <f t="shared" si="13"/>
        <v>0</v>
      </c>
      <c r="N62" s="101">
        <f t="shared" si="14"/>
        <v>0</v>
      </c>
      <c r="O62" s="101">
        <f t="shared" si="15"/>
        <v>0</v>
      </c>
      <c r="P62" s="54">
        <f t="shared" si="18"/>
        <v>0</v>
      </c>
    </row>
    <row r="63" spans="1:16" x14ac:dyDescent="0.25">
      <c r="A63" s="7" t="s">
        <v>82</v>
      </c>
      <c r="B63" s="99">
        <f>'ODOBRENI OBRAZAC PRORAČUNA'!B61</f>
        <v>0</v>
      </c>
      <c r="C63" s="100">
        <f>'ODOBRENI OBRAZAC PRORAČUNA'!C61</f>
        <v>0</v>
      </c>
      <c r="D63" s="100">
        <f>'ODOBRENI OBRAZAC PRORAČUNA'!D61</f>
        <v>0</v>
      </c>
      <c r="E63" s="100">
        <f>'ODOBRENI OBRAZAC PRORAČUNA'!E61</f>
        <v>0</v>
      </c>
      <c r="F63" s="54">
        <f t="shared" si="16"/>
        <v>0</v>
      </c>
      <c r="H63" s="53"/>
      <c r="I63" s="53"/>
      <c r="J63" s="53"/>
      <c r="K63" s="54">
        <f t="shared" si="17"/>
        <v>0</v>
      </c>
      <c r="M63" s="101">
        <f t="shared" si="13"/>
        <v>0</v>
      </c>
      <c r="N63" s="101">
        <f t="shared" si="14"/>
        <v>0</v>
      </c>
      <c r="O63" s="101">
        <f t="shared" si="15"/>
        <v>0</v>
      </c>
      <c r="P63" s="54">
        <f t="shared" si="18"/>
        <v>0</v>
      </c>
    </row>
    <row r="64" spans="1:16" x14ac:dyDescent="0.25">
      <c r="A64" s="7" t="s">
        <v>83</v>
      </c>
      <c r="B64" s="99">
        <f>'ODOBRENI OBRAZAC PRORAČUNA'!B62</f>
        <v>0</v>
      </c>
      <c r="C64" s="100">
        <f>'ODOBRENI OBRAZAC PRORAČUNA'!C62</f>
        <v>0</v>
      </c>
      <c r="D64" s="100">
        <f>'ODOBRENI OBRAZAC PRORAČUNA'!D62</f>
        <v>0</v>
      </c>
      <c r="E64" s="100">
        <f>'ODOBRENI OBRAZAC PRORAČUNA'!E62</f>
        <v>0</v>
      </c>
      <c r="F64" s="54">
        <f t="shared" si="16"/>
        <v>0</v>
      </c>
      <c r="H64" s="53"/>
      <c r="I64" s="53"/>
      <c r="J64" s="53"/>
      <c r="K64" s="54">
        <f t="shared" si="17"/>
        <v>0</v>
      </c>
      <c r="M64" s="101">
        <f t="shared" si="13"/>
        <v>0</v>
      </c>
      <c r="N64" s="101">
        <f t="shared" si="14"/>
        <v>0</v>
      </c>
      <c r="O64" s="101">
        <f t="shared" si="15"/>
        <v>0</v>
      </c>
      <c r="P64" s="54">
        <f t="shared" si="18"/>
        <v>0</v>
      </c>
    </row>
    <row r="65" spans="1:16" x14ac:dyDescent="0.25">
      <c r="A65" s="7" t="s">
        <v>84</v>
      </c>
      <c r="B65" s="99">
        <f>'ODOBRENI OBRAZAC PRORAČUNA'!B63</f>
        <v>0</v>
      </c>
      <c r="C65" s="100">
        <f>'ODOBRENI OBRAZAC PRORAČUNA'!C63</f>
        <v>0</v>
      </c>
      <c r="D65" s="100">
        <f>'ODOBRENI OBRAZAC PRORAČUNA'!D63</f>
        <v>0</v>
      </c>
      <c r="E65" s="100">
        <f>'ODOBRENI OBRAZAC PRORAČUNA'!E63</f>
        <v>0</v>
      </c>
      <c r="F65" s="54">
        <f t="shared" si="16"/>
        <v>0</v>
      </c>
      <c r="H65" s="53"/>
      <c r="I65" s="53"/>
      <c r="J65" s="53"/>
      <c r="K65" s="54">
        <f t="shared" si="17"/>
        <v>0</v>
      </c>
      <c r="M65" s="101">
        <f t="shared" si="13"/>
        <v>0</v>
      </c>
      <c r="N65" s="101">
        <f t="shared" si="14"/>
        <v>0</v>
      </c>
      <c r="O65" s="101">
        <f t="shared" si="15"/>
        <v>0</v>
      </c>
      <c r="P65" s="54">
        <f t="shared" si="18"/>
        <v>0</v>
      </c>
    </row>
    <row r="66" spans="1:16" x14ac:dyDescent="0.25">
      <c r="A66" s="7" t="s">
        <v>85</v>
      </c>
      <c r="B66" s="99">
        <f>'ODOBRENI OBRAZAC PRORAČUNA'!B64</f>
        <v>0</v>
      </c>
      <c r="C66" s="100">
        <f>'ODOBRENI OBRAZAC PRORAČUNA'!C64</f>
        <v>0</v>
      </c>
      <c r="D66" s="100">
        <f>'ODOBRENI OBRAZAC PRORAČUNA'!D64</f>
        <v>0</v>
      </c>
      <c r="E66" s="100">
        <f>'ODOBRENI OBRAZAC PRORAČUNA'!E64</f>
        <v>0</v>
      </c>
      <c r="F66" s="54">
        <f t="shared" si="16"/>
        <v>0</v>
      </c>
      <c r="H66" s="53"/>
      <c r="I66" s="53"/>
      <c r="J66" s="53"/>
      <c r="K66" s="54">
        <f t="shared" si="17"/>
        <v>0</v>
      </c>
      <c r="M66" s="101">
        <f t="shared" si="13"/>
        <v>0</v>
      </c>
      <c r="N66" s="101">
        <f t="shared" si="14"/>
        <v>0</v>
      </c>
      <c r="O66" s="101">
        <f t="shared" si="15"/>
        <v>0</v>
      </c>
      <c r="P66" s="54">
        <f t="shared" si="18"/>
        <v>0</v>
      </c>
    </row>
    <row r="67" spans="1:16" s="67" customFormat="1" x14ac:dyDescent="0.25">
      <c r="A67" s="7" t="s">
        <v>86</v>
      </c>
      <c r="B67" s="99">
        <f>'ODOBRENI OBRAZAC PRORAČUNA'!B65</f>
        <v>0</v>
      </c>
      <c r="C67" s="100">
        <f>'ODOBRENI OBRAZAC PRORAČUNA'!C65</f>
        <v>0</v>
      </c>
      <c r="D67" s="100">
        <f>'ODOBRENI OBRAZAC PRORAČUNA'!D65</f>
        <v>0</v>
      </c>
      <c r="E67" s="100">
        <f>'ODOBRENI OBRAZAC PRORAČUNA'!E65</f>
        <v>0</v>
      </c>
      <c r="F67" s="54">
        <f t="shared" si="16"/>
        <v>0</v>
      </c>
      <c r="H67" s="53"/>
      <c r="I67" s="53"/>
      <c r="J67" s="53"/>
      <c r="K67" s="54">
        <f t="shared" si="17"/>
        <v>0</v>
      </c>
      <c r="M67" s="101">
        <f t="shared" si="13"/>
        <v>0</v>
      </c>
      <c r="N67" s="101">
        <f t="shared" si="14"/>
        <v>0</v>
      </c>
      <c r="O67" s="101">
        <f t="shared" si="15"/>
        <v>0</v>
      </c>
      <c r="P67" s="54">
        <f t="shared" si="18"/>
        <v>0</v>
      </c>
    </row>
    <row r="68" spans="1:16" s="67" customFormat="1" x14ac:dyDescent="0.25">
      <c r="A68" s="7" t="s">
        <v>87</v>
      </c>
      <c r="B68" s="99">
        <f>'ODOBRENI OBRAZAC PRORAČUNA'!B66</f>
        <v>0</v>
      </c>
      <c r="C68" s="100">
        <f>'ODOBRENI OBRAZAC PRORAČUNA'!C66</f>
        <v>0</v>
      </c>
      <c r="D68" s="100">
        <f>'ODOBRENI OBRAZAC PRORAČUNA'!D66</f>
        <v>0</v>
      </c>
      <c r="E68" s="100">
        <f>'ODOBRENI OBRAZAC PRORAČUNA'!E66</f>
        <v>0</v>
      </c>
      <c r="F68" s="54">
        <f t="shared" si="16"/>
        <v>0</v>
      </c>
      <c r="H68" s="53"/>
      <c r="I68" s="53"/>
      <c r="J68" s="53"/>
      <c r="K68" s="54">
        <f t="shared" si="17"/>
        <v>0</v>
      </c>
      <c r="M68" s="101">
        <f t="shared" si="13"/>
        <v>0</v>
      </c>
      <c r="N68" s="101">
        <f t="shared" si="14"/>
        <v>0</v>
      </c>
      <c r="O68" s="101">
        <f t="shared" si="15"/>
        <v>0</v>
      </c>
      <c r="P68" s="54">
        <f t="shared" si="18"/>
        <v>0</v>
      </c>
    </row>
    <row r="69" spans="1:16" s="67" customFormat="1" x14ac:dyDescent="0.25">
      <c r="A69" s="7" t="s">
        <v>88</v>
      </c>
      <c r="B69" s="99">
        <f>'ODOBRENI OBRAZAC PRORAČUNA'!B67</f>
        <v>0</v>
      </c>
      <c r="C69" s="100">
        <f>'ODOBRENI OBRAZAC PRORAČUNA'!C67</f>
        <v>0</v>
      </c>
      <c r="D69" s="100">
        <f>'ODOBRENI OBRAZAC PRORAČUNA'!D67</f>
        <v>0</v>
      </c>
      <c r="E69" s="100">
        <f>'ODOBRENI OBRAZAC PRORAČUNA'!E67</f>
        <v>0</v>
      </c>
      <c r="F69" s="54">
        <f t="shared" si="16"/>
        <v>0</v>
      </c>
      <c r="H69" s="53"/>
      <c r="I69" s="53"/>
      <c r="J69" s="53"/>
      <c r="K69" s="54">
        <f t="shared" si="17"/>
        <v>0</v>
      </c>
      <c r="M69" s="101">
        <f t="shared" si="13"/>
        <v>0</v>
      </c>
      <c r="N69" s="101">
        <f t="shared" si="14"/>
        <v>0</v>
      </c>
      <c r="O69" s="101">
        <f t="shared" si="15"/>
        <v>0</v>
      </c>
      <c r="P69" s="54">
        <f t="shared" si="18"/>
        <v>0</v>
      </c>
    </row>
    <row r="70" spans="1:16" s="67" customFormat="1" ht="77.25" customHeight="1" x14ac:dyDescent="0.25">
      <c r="A70" s="72" t="s">
        <v>6</v>
      </c>
      <c r="B70" s="10" t="s">
        <v>19</v>
      </c>
      <c r="C70" s="50">
        <f>SUM(C71:C75)</f>
        <v>0</v>
      </c>
      <c r="D70" s="50">
        <f>SUM(D71:D75)</f>
        <v>0</v>
      </c>
      <c r="E70" s="50">
        <f>SUM(E71:E75)</f>
        <v>0</v>
      </c>
      <c r="F70" s="51">
        <f>C70+D70+E70</f>
        <v>0</v>
      </c>
      <c r="H70" s="50">
        <f>SUM(H71:H75)</f>
        <v>0</v>
      </c>
      <c r="I70" s="50">
        <f>SUM(I71:I75)</f>
        <v>0</v>
      </c>
      <c r="J70" s="50">
        <f>SUM(J71:J75)</f>
        <v>0</v>
      </c>
      <c r="K70" s="51">
        <f>H70+I70+J70</f>
        <v>0</v>
      </c>
      <c r="M70" s="50">
        <f>SUM(M71:M75)</f>
        <v>0</v>
      </c>
      <c r="N70" s="50">
        <f>SUM(N71:N75)</f>
        <v>0</v>
      </c>
      <c r="O70" s="50">
        <f>SUM(O71:O75)</f>
        <v>0</v>
      </c>
      <c r="P70" s="51">
        <f>M70+N70+O70</f>
        <v>0</v>
      </c>
    </row>
    <row r="71" spans="1:16" s="67" customFormat="1" x14ac:dyDescent="0.25">
      <c r="A71" s="7" t="s">
        <v>96</v>
      </c>
      <c r="B71" s="99">
        <f>'ODOBRENI OBRAZAC PRORAČUNA'!B69</f>
        <v>0</v>
      </c>
      <c r="C71" s="100">
        <f>'ODOBRENI OBRAZAC PRORAČUNA'!C69</f>
        <v>0</v>
      </c>
      <c r="D71" s="100">
        <f>'ODOBRENI OBRAZAC PRORAČUNA'!D69</f>
        <v>0</v>
      </c>
      <c r="E71" s="100">
        <f>'ODOBRENI OBRAZAC PRORAČUNA'!E69</f>
        <v>0</v>
      </c>
      <c r="F71" s="54">
        <f>C71+D71+E71</f>
        <v>0</v>
      </c>
      <c r="H71" s="53"/>
      <c r="I71" s="53"/>
      <c r="J71" s="53"/>
      <c r="K71" s="54">
        <f>H71+I71+J71</f>
        <v>0</v>
      </c>
      <c r="M71" s="101">
        <f t="shared" ref="M71:M75" si="19">H71-C71</f>
        <v>0</v>
      </c>
      <c r="N71" s="101">
        <f t="shared" ref="N71:N75" si="20">I71-D71</f>
        <v>0</v>
      </c>
      <c r="O71" s="101">
        <f t="shared" ref="O71:O75" si="21">J71-E71</f>
        <v>0</v>
      </c>
      <c r="P71" s="54">
        <f>M71+N71+O71</f>
        <v>0</v>
      </c>
    </row>
    <row r="72" spans="1:16" s="67" customFormat="1" x14ac:dyDescent="0.25">
      <c r="A72" s="7" t="s">
        <v>97</v>
      </c>
      <c r="B72" s="99">
        <f>'ODOBRENI OBRAZAC PRORAČUNA'!B70</f>
        <v>0</v>
      </c>
      <c r="C72" s="100">
        <f>'ODOBRENI OBRAZAC PRORAČUNA'!C70</f>
        <v>0</v>
      </c>
      <c r="D72" s="100">
        <f>'ODOBRENI OBRAZAC PRORAČUNA'!D70</f>
        <v>0</v>
      </c>
      <c r="E72" s="100">
        <f>'ODOBRENI OBRAZAC PRORAČUNA'!E70</f>
        <v>0</v>
      </c>
      <c r="F72" s="54">
        <f t="shared" ref="F72:F75" si="22">C72+D72+E72</f>
        <v>0</v>
      </c>
      <c r="H72" s="53"/>
      <c r="I72" s="53"/>
      <c r="J72" s="53"/>
      <c r="K72" s="54">
        <f t="shared" ref="K72:K75" si="23">H72+I72+J72</f>
        <v>0</v>
      </c>
      <c r="M72" s="101">
        <f t="shared" si="19"/>
        <v>0</v>
      </c>
      <c r="N72" s="101">
        <f t="shared" si="20"/>
        <v>0</v>
      </c>
      <c r="O72" s="101">
        <f t="shared" si="21"/>
        <v>0</v>
      </c>
      <c r="P72" s="54">
        <f t="shared" ref="P72:P75" si="24">M72+N72+O72</f>
        <v>0</v>
      </c>
    </row>
    <row r="73" spans="1:16" s="67" customFormat="1" x14ac:dyDescent="0.25">
      <c r="A73" s="7" t="s">
        <v>98</v>
      </c>
      <c r="B73" s="99">
        <f>'ODOBRENI OBRAZAC PRORAČUNA'!B71</f>
        <v>0</v>
      </c>
      <c r="C73" s="100">
        <f>'ODOBRENI OBRAZAC PRORAČUNA'!C71</f>
        <v>0</v>
      </c>
      <c r="D73" s="100">
        <f>'ODOBRENI OBRAZAC PRORAČUNA'!D71</f>
        <v>0</v>
      </c>
      <c r="E73" s="100">
        <f>'ODOBRENI OBRAZAC PRORAČUNA'!E71</f>
        <v>0</v>
      </c>
      <c r="F73" s="54">
        <f t="shared" si="22"/>
        <v>0</v>
      </c>
      <c r="H73" s="53"/>
      <c r="I73" s="53"/>
      <c r="J73" s="53"/>
      <c r="K73" s="54">
        <f t="shared" si="23"/>
        <v>0</v>
      </c>
      <c r="M73" s="101">
        <f t="shared" si="19"/>
        <v>0</v>
      </c>
      <c r="N73" s="101">
        <f t="shared" si="20"/>
        <v>0</v>
      </c>
      <c r="O73" s="101">
        <f t="shared" si="21"/>
        <v>0</v>
      </c>
      <c r="P73" s="54">
        <f t="shared" si="24"/>
        <v>0</v>
      </c>
    </row>
    <row r="74" spans="1:16" s="67" customFormat="1" x14ac:dyDescent="0.25">
      <c r="A74" s="7" t="s">
        <v>99</v>
      </c>
      <c r="B74" s="99">
        <f>'ODOBRENI OBRAZAC PRORAČUNA'!B72</f>
        <v>0</v>
      </c>
      <c r="C74" s="100">
        <f>'ODOBRENI OBRAZAC PRORAČUNA'!C72</f>
        <v>0</v>
      </c>
      <c r="D74" s="100">
        <f>'ODOBRENI OBRAZAC PRORAČUNA'!D72</f>
        <v>0</v>
      </c>
      <c r="E74" s="100">
        <f>'ODOBRENI OBRAZAC PRORAČUNA'!E72</f>
        <v>0</v>
      </c>
      <c r="F74" s="54">
        <f t="shared" si="22"/>
        <v>0</v>
      </c>
      <c r="H74" s="53"/>
      <c r="I74" s="53"/>
      <c r="J74" s="53"/>
      <c r="K74" s="54">
        <f t="shared" si="23"/>
        <v>0</v>
      </c>
      <c r="M74" s="101">
        <f t="shared" si="19"/>
        <v>0</v>
      </c>
      <c r="N74" s="101">
        <f t="shared" si="20"/>
        <v>0</v>
      </c>
      <c r="O74" s="101">
        <f t="shared" si="21"/>
        <v>0</v>
      </c>
      <c r="P74" s="54">
        <f t="shared" si="24"/>
        <v>0</v>
      </c>
    </row>
    <row r="75" spans="1:16" s="67" customFormat="1" x14ac:dyDescent="0.25">
      <c r="A75" s="7" t="s">
        <v>100</v>
      </c>
      <c r="B75" s="99">
        <f>'ODOBRENI OBRAZAC PRORAČUNA'!B73</f>
        <v>0</v>
      </c>
      <c r="C75" s="100">
        <f>'ODOBRENI OBRAZAC PRORAČUNA'!C73</f>
        <v>0</v>
      </c>
      <c r="D75" s="100">
        <f>'ODOBRENI OBRAZAC PRORAČUNA'!D73</f>
        <v>0</v>
      </c>
      <c r="E75" s="100">
        <f>'ODOBRENI OBRAZAC PRORAČUNA'!E73</f>
        <v>0</v>
      </c>
      <c r="F75" s="54">
        <f t="shared" si="22"/>
        <v>0</v>
      </c>
      <c r="H75" s="53"/>
      <c r="I75" s="53"/>
      <c r="J75" s="53"/>
      <c r="K75" s="54">
        <f t="shared" si="23"/>
        <v>0</v>
      </c>
      <c r="M75" s="101">
        <f t="shared" si="19"/>
        <v>0</v>
      </c>
      <c r="N75" s="101">
        <f t="shared" si="20"/>
        <v>0</v>
      </c>
      <c r="O75" s="101">
        <f t="shared" si="21"/>
        <v>0</v>
      </c>
      <c r="P75" s="54">
        <f t="shared" si="24"/>
        <v>0</v>
      </c>
    </row>
    <row r="76" spans="1:16" s="67" customFormat="1" ht="86.25" customHeight="1" x14ac:dyDescent="0.25">
      <c r="A76" s="63" t="s">
        <v>40</v>
      </c>
      <c r="B76" s="10" t="s">
        <v>147</v>
      </c>
      <c r="C76" s="50">
        <f>SUM(C77:C86)</f>
        <v>0</v>
      </c>
      <c r="D76" s="50">
        <f>SUM(D77:D86)</f>
        <v>0</v>
      </c>
      <c r="E76" s="50">
        <f>SUM(E77:E86)</f>
        <v>0</v>
      </c>
      <c r="F76" s="51">
        <f>C76+D76+E76</f>
        <v>0</v>
      </c>
      <c r="H76" s="50">
        <f>SUM(H77:H86)</f>
        <v>0</v>
      </c>
      <c r="I76" s="50">
        <f>SUM(I77:I86)</f>
        <v>0</v>
      </c>
      <c r="J76" s="50">
        <f>SUM(J77:J86)</f>
        <v>0</v>
      </c>
      <c r="K76" s="51">
        <f>H76+I76+J76</f>
        <v>0</v>
      </c>
      <c r="M76" s="50">
        <f>SUM(M77:M86)</f>
        <v>0</v>
      </c>
      <c r="N76" s="50">
        <f>SUM(N77:N86)</f>
        <v>0</v>
      </c>
      <c r="O76" s="50">
        <f>SUM(O77:O86)</f>
        <v>0</v>
      </c>
      <c r="P76" s="51">
        <f>M76+N76+O76</f>
        <v>0</v>
      </c>
    </row>
    <row r="77" spans="1:16" s="67" customFormat="1" x14ac:dyDescent="0.25">
      <c r="A77" s="64" t="s">
        <v>101</v>
      </c>
      <c r="B77" s="99">
        <f>'ODOBRENI OBRAZAC PRORAČUNA'!B75</f>
        <v>0</v>
      </c>
      <c r="C77" s="100">
        <f>'ODOBRENI OBRAZAC PRORAČUNA'!C75</f>
        <v>0</v>
      </c>
      <c r="D77" s="100">
        <f>'ODOBRENI OBRAZAC PRORAČUNA'!D75</f>
        <v>0</v>
      </c>
      <c r="E77" s="100">
        <f>'ODOBRENI OBRAZAC PRORAČUNA'!E75</f>
        <v>0</v>
      </c>
      <c r="F77" s="54">
        <f>C77+D77+E77</f>
        <v>0</v>
      </c>
      <c r="H77" s="53"/>
      <c r="I77" s="53"/>
      <c r="J77" s="53"/>
      <c r="K77" s="54">
        <f>H77+I77+J77</f>
        <v>0</v>
      </c>
      <c r="M77" s="101">
        <f t="shared" ref="M77:M86" si="25">H77-C77</f>
        <v>0</v>
      </c>
      <c r="N77" s="101">
        <f t="shared" ref="N77:N86" si="26">I77-D77</f>
        <v>0</v>
      </c>
      <c r="O77" s="101">
        <f t="shared" ref="O77:O86" si="27">J77-E77</f>
        <v>0</v>
      </c>
      <c r="P77" s="54">
        <f>M77+N77+O77</f>
        <v>0</v>
      </c>
    </row>
    <row r="78" spans="1:16" s="67" customFormat="1" x14ac:dyDescent="0.25">
      <c r="A78" s="64" t="s">
        <v>102</v>
      </c>
      <c r="B78" s="99">
        <f>'ODOBRENI OBRAZAC PRORAČUNA'!B76</f>
        <v>0</v>
      </c>
      <c r="C78" s="100">
        <f>'ODOBRENI OBRAZAC PRORAČUNA'!C76</f>
        <v>0</v>
      </c>
      <c r="D78" s="100">
        <f>'ODOBRENI OBRAZAC PRORAČUNA'!D76</f>
        <v>0</v>
      </c>
      <c r="E78" s="100">
        <f>'ODOBRENI OBRAZAC PRORAČUNA'!E76</f>
        <v>0</v>
      </c>
      <c r="F78" s="54">
        <f t="shared" ref="F78:F86" si="28">C78+D78+E78</f>
        <v>0</v>
      </c>
      <c r="H78" s="53"/>
      <c r="I78" s="53"/>
      <c r="J78" s="53"/>
      <c r="K78" s="54">
        <f t="shared" ref="K78:K86" si="29">H78+I78+J78</f>
        <v>0</v>
      </c>
      <c r="M78" s="101">
        <f t="shared" si="25"/>
        <v>0</v>
      </c>
      <c r="N78" s="101">
        <f t="shared" si="26"/>
        <v>0</v>
      </c>
      <c r="O78" s="101">
        <f t="shared" si="27"/>
        <v>0</v>
      </c>
      <c r="P78" s="54">
        <f t="shared" ref="P78:P86" si="30">M78+N78+O78</f>
        <v>0</v>
      </c>
    </row>
    <row r="79" spans="1:16" s="67" customFormat="1" x14ac:dyDescent="0.25">
      <c r="A79" s="64" t="s">
        <v>103</v>
      </c>
      <c r="B79" s="99">
        <f>'ODOBRENI OBRAZAC PRORAČUNA'!B77</f>
        <v>0</v>
      </c>
      <c r="C79" s="100">
        <f>'ODOBRENI OBRAZAC PRORAČUNA'!C77</f>
        <v>0</v>
      </c>
      <c r="D79" s="100">
        <f>'ODOBRENI OBRAZAC PRORAČUNA'!D77</f>
        <v>0</v>
      </c>
      <c r="E79" s="100">
        <f>'ODOBRENI OBRAZAC PRORAČUNA'!E77</f>
        <v>0</v>
      </c>
      <c r="F79" s="54">
        <f t="shared" si="28"/>
        <v>0</v>
      </c>
      <c r="H79" s="53"/>
      <c r="I79" s="53"/>
      <c r="J79" s="53"/>
      <c r="K79" s="54">
        <f t="shared" si="29"/>
        <v>0</v>
      </c>
      <c r="M79" s="101">
        <f t="shared" si="25"/>
        <v>0</v>
      </c>
      <c r="N79" s="101">
        <f t="shared" si="26"/>
        <v>0</v>
      </c>
      <c r="O79" s="101">
        <f t="shared" si="27"/>
        <v>0</v>
      </c>
      <c r="P79" s="54">
        <f t="shared" si="30"/>
        <v>0</v>
      </c>
    </row>
    <row r="80" spans="1:16" s="67" customFormat="1" x14ac:dyDescent="0.25">
      <c r="A80" s="64" t="s">
        <v>104</v>
      </c>
      <c r="B80" s="99">
        <f>'ODOBRENI OBRAZAC PRORAČUNA'!B78</f>
        <v>0</v>
      </c>
      <c r="C80" s="100">
        <f>'ODOBRENI OBRAZAC PRORAČUNA'!C78</f>
        <v>0</v>
      </c>
      <c r="D80" s="100">
        <f>'ODOBRENI OBRAZAC PRORAČUNA'!D78</f>
        <v>0</v>
      </c>
      <c r="E80" s="100">
        <f>'ODOBRENI OBRAZAC PRORAČUNA'!E78</f>
        <v>0</v>
      </c>
      <c r="F80" s="54">
        <f t="shared" si="28"/>
        <v>0</v>
      </c>
      <c r="H80" s="53"/>
      <c r="I80" s="53"/>
      <c r="J80" s="53"/>
      <c r="K80" s="54">
        <f t="shared" si="29"/>
        <v>0</v>
      </c>
      <c r="M80" s="101">
        <f t="shared" si="25"/>
        <v>0</v>
      </c>
      <c r="N80" s="101">
        <f t="shared" si="26"/>
        <v>0</v>
      </c>
      <c r="O80" s="101">
        <f t="shared" si="27"/>
        <v>0</v>
      </c>
      <c r="P80" s="54">
        <f t="shared" si="30"/>
        <v>0</v>
      </c>
    </row>
    <row r="81" spans="1:16" s="67" customFormat="1" x14ac:dyDescent="0.25">
      <c r="A81" s="64" t="s">
        <v>105</v>
      </c>
      <c r="B81" s="99">
        <f>'ODOBRENI OBRAZAC PRORAČUNA'!B79</f>
        <v>0</v>
      </c>
      <c r="C81" s="100">
        <f>'ODOBRENI OBRAZAC PRORAČUNA'!C79</f>
        <v>0</v>
      </c>
      <c r="D81" s="100">
        <f>'ODOBRENI OBRAZAC PRORAČUNA'!D79</f>
        <v>0</v>
      </c>
      <c r="E81" s="100">
        <f>'ODOBRENI OBRAZAC PRORAČUNA'!E79</f>
        <v>0</v>
      </c>
      <c r="F81" s="54">
        <f t="shared" si="28"/>
        <v>0</v>
      </c>
      <c r="H81" s="53"/>
      <c r="I81" s="53"/>
      <c r="J81" s="53"/>
      <c r="K81" s="54">
        <f t="shared" si="29"/>
        <v>0</v>
      </c>
      <c r="M81" s="101">
        <f t="shared" si="25"/>
        <v>0</v>
      </c>
      <c r="N81" s="101">
        <f t="shared" si="26"/>
        <v>0</v>
      </c>
      <c r="O81" s="101">
        <f t="shared" si="27"/>
        <v>0</v>
      </c>
      <c r="P81" s="54">
        <f t="shared" si="30"/>
        <v>0</v>
      </c>
    </row>
    <row r="82" spans="1:16" s="67" customFormat="1" x14ac:dyDescent="0.25">
      <c r="A82" s="64" t="s">
        <v>106</v>
      </c>
      <c r="B82" s="99">
        <f>'ODOBRENI OBRAZAC PRORAČUNA'!B80</f>
        <v>0</v>
      </c>
      <c r="C82" s="100">
        <f>'ODOBRENI OBRAZAC PRORAČUNA'!C80</f>
        <v>0</v>
      </c>
      <c r="D82" s="100">
        <f>'ODOBRENI OBRAZAC PRORAČUNA'!D80</f>
        <v>0</v>
      </c>
      <c r="E82" s="100">
        <f>'ODOBRENI OBRAZAC PRORAČUNA'!E80</f>
        <v>0</v>
      </c>
      <c r="F82" s="54">
        <f t="shared" si="28"/>
        <v>0</v>
      </c>
      <c r="H82" s="53"/>
      <c r="I82" s="53"/>
      <c r="J82" s="53"/>
      <c r="K82" s="54">
        <f t="shared" si="29"/>
        <v>0</v>
      </c>
      <c r="M82" s="101">
        <f t="shared" si="25"/>
        <v>0</v>
      </c>
      <c r="N82" s="101">
        <f t="shared" si="26"/>
        <v>0</v>
      </c>
      <c r="O82" s="101">
        <f t="shared" si="27"/>
        <v>0</v>
      </c>
      <c r="P82" s="54">
        <f t="shared" si="30"/>
        <v>0</v>
      </c>
    </row>
    <row r="83" spans="1:16" s="67" customFormat="1" x14ac:dyDescent="0.25">
      <c r="A83" s="64" t="s">
        <v>107</v>
      </c>
      <c r="B83" s="99">
        <f>'ODOBRENI OBRAZAC PRORAČUNA'!B81</f>
        <v>0</v>
      </c>
      <c r="C83" s="100">
        <f>'ODOBRENI OBRAZAC PRORAČUNA'!C81</f>
        <v>0</v>
      </c>
      <c r="D83" s="100">
        <f>'ODOBRENI OBRAZAC PRORAČUNA'!D81</f>
        <v>0</v>
      </c>
      <c r="E83" s="100">
        <f>'ODOBRENI OBRAZAC PRORAČUNA'!E81</f>
        <v>0</v>
      </c>
      <c r="F83" s="54">
        <f t="shared" si="28"/>
        <v>0</v>
      </c>
      <c r="H83" s="53"/>
      <c r="I83" s="53"/>
      <c r="J83" s="53"/>
      <c r="K83" s="54">
        <f t="shared" si="29"/>
        <v>0</v>
      </c>
      <c r="M83" s="101">
        <f t="shared" si="25"/>
        <v>0</v>
      </c>
      <c r="N83" s="101">
        <f t="shared" si="26"/>
        <v>0</v>
      </c>
      <c r="O83" s="101">
        <f t="shared" si="27"/>
        <v>0</v>
      </c>
      <c r="P83" s="54">
        <f t="shared" si="30"/>
        <v>0</v>
      </c>
    </row>
    <row r="84" spans="1:16" s="67" customFormat="1" x14ac:dyDescent="0.25">
      <c r="A84" s="64" t="s">
        <v>108</v>
      </c>
      <c r="B84" s="99">
        <f>'ODOBRENI OBRAZAC PRORAČUNA'!B82</f>
        <v>0</v>
      </c>
      <c r="C84" s="100">
        <f>'ODOBRENI OBRAZAC PRORAČUNA'!C82</f>
        <v>0</v>
      </c>
      <c r="D84" s="100">
        <f>'ODOBRENI OBRAZAC PRORAČUNA'!D82</f>
        <v>0</v>
      </c>
      <c r="E84" s="100">
        <f>'ODOBRENI OBRAZAC PRORAČUNA'!E82</f>
        <v>0</v>
      </c>
      <c r="F84" s="54">
        <f t="shared" si="28"/>
        <v>0</v>
      </c>
      <c r="H84" s="53"/>
      <c r="I84" s="53"/>
      <c r="J84" s="53"/>
      <c r="K84" s="54">
        <f t="shared" si="29"/>
        <v>0</v>
      </c>
      <c r="M84" s="101">
        <f t="shared" si="25"/>
        <v>0</v>
      </c>
      <c r="N84" s="101">
        <f t="shared" si="26"/>
        <v>0</v>
      </c>
      <c r="O84" s="101">
        <f t="shared" si="27"/>
        <v>0</v>
      </c>
      <c r="P84" s="54">
        <f t="shared" si="30"/>
        <v>0</v>
      </c>
    </row>
    <row r="85" spans="1:16" s="67" customFormat="1" x14ac:dyDescent="0.25">
      <c r="A85" s="64" t="s">
        <v>109</v>
      </c>
      <c r="B85" s="99">
        <f>'ODOBRENI OBRAZAC PRORAČUNA'!B83</f>
        <v>0</v>
      </c>
      <c r="C85" s="100">
        <f>'ODOBRENI OBRAZAC PRORAČUNA'!C83</f>
        <v>0</v>
      </c>
      <c r="D85" s="100">
        <f>'ODOBRENI OBRAZAC PRORAČUNA'!D83</f>
        <v>0</v>
      </c>
      <c r="E85" s="100">
        <f>'ODOBRENI OBRAZAC PRORAČUNA'!E83</f>
        <v>0</v>
      </c>
      <c r="F85" s="54">
        <f t="shared" si="28"/>
        <v>0</v>
      </c>
      <c r="H85" s="53"/>
      <c r="I85" s="53"/>
      <c r="J85" s="53"/>
      <c r="K85" s="54">
        <f t="shared" si="29"/>
        <v>0</v>
      </c>
      <c r="M85" s="101">
        <f t="shared" si="25"/>
        <v>0</v>
      </c>
      <c r="N85" s="101">
        <f t="shared" si="26"/>
        <v>0</v>
      </c>
      <c r="O85" s="101">
        <f t="shared" si="27"/>
        <v>0</v>
      </c>
      <c r="P85" s="54">
        <f t="shared" si="30"/>
        <v>0</v>
      </c>
    </row>
    <row r="86" spans="1:16" s="67" customFormat="1" x14ac:dyDescent="0.25">
      <c r="A86" s="64" t="s">
        <v>110</v>
      </c>
      <c r="B86" s="99">
        <f>'ODOBRENI OBRAZAC PRORAČUNA'!B84</f>
        <v>0</v>
      </c>
      <c r="C86" s="100">
        <f>'ODOBRENI OBRAZAC PRORAČUNA'!C84</f>
        <v>0</v>
      </c>
      <c r="D86" s="100">
        <f>'ODOBRENI OBRAZAC PRORAČUNA'!D84</f>
        <v>0</v>
      </c>
      <c r="E86" s="100">
        <f>'ODOBRENI OBRAZAC PRORAČUNA'!E84</f>
        <v>0</v>
      </c>
      <c r="F86" s="54">
        <f t="shared" si="28"/>
        <v>0</v>
      </c>
      <c r="H86" s="53"/>
      <c r="I86" s="53"/>
      <c r="J86" s="53"/>
      <c r="K86" s="54">
        <f t="shared" si="29"/>
        <v>0</v>
      </c>
      <c r="M86" s="101">
        <f t="shared" si="25"/>
        <v>0</v>
      </c>
      <c r="N86" s="101">
        <f t="shared" si="26"/>
        <v>0</v>
      </c>
      <c r="O86" s="101">
        <f t="shared" si="27"/>
        <v>0</v>
      </c>
      <c r="P86" s="54">
        <f t="shared" si="30"/>
        <v>0</v>
      </c>
    </row>
    <row r="87" spans="1:16" s="67" customFormat="1" ht="132" customHeight="1" x14ac:dyDescent="0.25">
      <c r="A87" s="63" t="s">
        <v>41</v>
      </c>
      <c r="B87" s="10" t="s">
        <v>148</v>
      </c>
      <c r="C87" s="50">
        <f>SUM(C88:C97)</f>
        <v>0</v>
      </c>
      <c r="D87" s="50">
        <f>SUM(D88:D97)</f>
        <v>0</v>
      </c>
      <c r="E87" s="50">
        <f>SUM(E88:E97)</f>
        <v>0</v>
      </c>
      <c r="F87" s="51">
        <f>C87+D87+E87</f>
        <v>0</v>
      </c>
      <c r="H87" s="50">
        <f>SUM(H88:H97)</f>
        <v>0</v>
      </c>
      <c r="I87" s="50">
        <f>SUM(I88:I97)</f>
        <v>0</v>
      </c>
      <c r="J87" s="50">
        <f>SUM(J88:J97)</f>
        <v>0</v>
      </c>
      <c r="K87" s="51">
        <f>H87+I87+J87</f>
        <v>0</v>
      </c>
      <c r="M87" s="51">
        <f>SUM(M88:M97)</f>
        <v>0</v>
      </c>
      <c r="N87" s="50">
        <f>SUM(N88:N97)</f>
        <v>0</v>
      </c>
      <c r="O87" s="50">
        <f>SUM(O88:O97)</f>
        <v>0</v>
      </c>
      <c r="P87" s="51">
        <f>M87+N87+O87</f>
        <v>0</v>
      </c>
    </row>
    <row r="88" spans="1:16" s="67" customFormat="1" x14ac:dyDescent="0.25">
      <c r="A88" s="64" t="s">
        <v>111</v>
      </c>
      <c r="B88" s="99">
        <f>'ODOBRENI OBRAZAC PRORAČUNA'!B86</f>
        <v>0</v>
      </c>
      <c r="C88" s="100">
        <f>'ODOBRENI OBRAZAC PRORAČUNA'!C86</f>
        <v>0</v>
      </c>
      <c r="D88" s="100">
        <f>'ODOBRENI OBRAZAC PRORAČUNA'!D86</f>
        <v>0</v>
      </c>
      <c r="E88" s="100">
        <f>'ODOBRENI OBRAZAC PRORAČUNA'!E86</f>
        <v>0</v>
      </c>
      <c r="F88" s="54">
        <f>C88+D88+E88</f>
        <v>0</v>
      </c>
      <c r="H88" s="53"/>
      <c r="I88" s="53"/>
      <c r="J88" s="53"/>
      <c r="K88" s="54">
        <f>H88+I88+J88</f>
        <v>0</v>
      </c>
      <c r="M88" s="101">
        <f t="shared" ref="M88:M97" si="31">H88-C88</f>
        <v>0</v>
      </c>
      <c r="N88" s="101">
        <f t="shared" ref="N88:N97" si="32">I88-D88</f>
        <v>0</v>
      </c>
      <c r="O88" s="101">
        <f t="shared" ref="O88:O97" si="33">J88-E88</f>
        <v>0</v>
      </c>
      <c r="P88" s="54">
        <f>M88+N88+O88</f>
        <v>0</v>
      </c>
    </row>
    <row r="89" spans="1:16" s="67" customFormat="1" x14ac:dyDescent="0.25">
      <c r="A89" s="64" t="s">
        <v>112</v>
      </c>
      <c r="B89" s="99">
        <f>'ODOBRENI OBRAZAC PRORAČUNA'!B87</f>
        <v>0</v>
      </c>
      <c r="C89" s="100">
        <f>'ODOBRENI OBRAZAC PRORAČUNA'!C87</f>
        <v>0</v>
      </c>
      <c r="D89" s="100">
        <f>'ODOBRENI OBRAZAC PRORAČUNA'!D87</f>
        <v>0</v>
      </c>
      <c r="E89" s="100">
        <f>'ODOBRENI OBRAZAC PRORAČUNA'!E87</f>
        <v>0</v>
      </c>
      <c r="F89" s="54">
        <f t="shared" ref="F89:F97" si="34">C89+D89+E89</f>
        <v>0</v>
      </c>
      <c r="H89" s="53"/>
      <c r="I89" s="53"/>
      <c r="J89" s="53"/>
      <c r="K89" s="54">
        <f>H89+I89</f>
        <v>0</v>
      </c>
      <c r="M89" s="101">
        <f t="shared" si="31"/>
        <v>0</v>
      </c>
      <c r="N89" s="101">
        <f t="shared" si="32"/>
        <v>0</v>
      </c>
      <c r="O89" s="101">
        <f t="shared" si="33"/>
        <v>0</v>
      </c>
      <c r="P89" s="54">
        <f t="shared" ref="P89:P97" si="35">M89+N89+O89</f>
        <v>0</v>
      </c>
    </row>
    <row r="90" spans="1:16" s="67" customFormat="1" x14ac:dyDescent="0.25">
      <c r="A90" s="64" t="s">
        <v>113</v>
      </c>
      <c r="B90" s="99">
        <f>'ODOBRENI OBRAZAC PRORAČUNA'!B88</f>
        <v>0</v>
      </c>
      <c r="C90" s="100">
        <f>'ODOBRENI OBRAZAC PRORAČUNA'!C88</f>
        <v>0</v>
      </c>
      <c r="D90" s="100">
        <f>'ODOBRENI OBRAZAC PRORAČUNA'!D88</f>
        <v>0</v>
      </c>
      <c r="E90" s="100">
        <f>'ODOBRENI OBRAZAC PRORAČUNA'!E88</f>
        <v>0</v>
      </c>
      <c r="F90" s="54">
        <f t="shared" si="34"/>
        <v>0</v>
      </c>
      <c r="H90" s="53"/>
      <c r="I90" s="53"/>
      <c r="J90" s="53"/>
      <c r="K90" s="54">
        <f t="shared" ref="K90:K97" si="36">H90+I90</f>
        <v>0</v>
      </c>
      <c r="M90" s="101">
        <f t="shared" si="31"/>
        <v>0</v>
      </c>
      <c r="N90" s="101">
        <f t="shared" si="32"/>
        <v>0</v>
      </c>
      <c r="O90" s="101">
        <f t="shared" si="33"/>
        <v>0</v>
      </c>
      <c r="P90" s="54">
        <f t="shared" si="35"/>
        <v>0</v>
      </c>
    </row>
    <row r="91" spans="1:16" s="67" customFormat="1" x14ac:dyDescent="0.25">
      <c r="A91" s="64" t="s">
        <v>114</v>
      </c>
      <c r="B91" s="99">
        <f>'ODOBRENI OBRAZAC PRORAČUNA'!B89</f>
        <v>0</v>
      </c>
      <c r="C91" s="100">
        <f>'ODOBRENI OBRAZAC PRORAČUNA'!C89</f>
        <v>0</v>
      </c>
      <c r="D91" s="100">
        <f>'ODOBRENI OBRAZAC PRORAČUNA'!D89</f>
        <v>0</v>
      </c>
      <c r="E91" s="100">
        <f>'ODOBRENI OBRAZAC PRORAČUNA'!E89</f>
        <v>0</v>
      </c>
      <c r="F91" s="54">
        <f t="shared" si="34"/>
        <v>0</v>
      </c>
      <c r="H91" s="53"/>
      <c r="I91" s="53"/>
      <c r="J91" s="53"/>
      <c r="K91" s="54">
        <f t="shared" si="36"/>
        <v>0</v>
      </c>
      <c r="M91" s="101">
        <f t="shared" si="31"/>
        <v>0</v>
      </c>
      <c r="N91" s="101">
        <f t="shared" si="32"/>
        <v>0</v>
      </c>
      <c r="O91" s="101">
        <f t="shared" si="33"/>
        <v>0</v>
      </c>
      <c r="P91" s="54">
        <f t="shared" si="35"/>
        <v>0</v>
      </c>
    </row>
    <row r="92" spans="1:16" s="67" customFormat="1" x14ac:dyDescent="0.25">
      <c r="A92" s="64" t="s">
        <v>115</v>
      </c>
      <c r="B92" s="99">
        <f>'ODOBRENI OBRAZAC PRORAČUNA'!B90</f>
        <v>0</v>
      </c>
      <c r="C92" s="100">
        <f>'ODOBRENI OBRAZAC PRORAČUNA'!C90</f>
        <v>0</v>
      </c>
      <c r="D92" s="100">
        <f>'ODOBRENI OBRAZAC PRORAČUNA'!D90</f>
        <v>0</v>
      </c>
      <c r="E92" s="100">
        <f>'ODOBRENI OBRAZAC PRORAČUNA'!E90</f>
        <v>0</v>
      </c>
      <c r="F92" s="54">
        <f t="shared" si="34"/>
        <v>0</v>
      </c>
      <c r="H92" s="53"/>
      <c r="I92" s="53"/>
      <c r="J92" s="53"/>
      <c r="K92" s="54">
        <f t="shared" si="36"/>
        <v>0</v>
      </c>
      <c r="M92" s="101">
        <f t="shared" si="31"/>
        <v>0</v>
      </c>
      <c r="N92" s="101">
        <f t="shared" si="32"/>
        <v>0</v>
      </c>
      <c r="O92" s="101">
        <f t="shared" si="33"/>
        <v>0</v>
      </c>
      <c r="P92" s="54">
        <f t="shared" si="35"/>
        <v>0</v>
      </c>
    </row>
    <row r="93" spans="1:16" s="67" customFormat="1" x14ac:dyDescent="0.25">
      <c r="A93" s="64" t="s">
        <v>116</v>
      </c>
      <c r="B93" s="99">
        <f>'ODOBRENI OBRAZAC PRORAČUNA'!B91</f>
        <v>0</v>
      </c>
      <c r="C93" s="100">
        <f>'ODOBRENI OBRAZAC PRORAČUNA'!C91</f>
        <v>0</v>
      </c>
      <c r="D93" s="100">
        <f>'ODOBRENI OBRAZAC PRORAČUNA'!D91</f>
        <v>0</v>
      </c>
      <c r="E93" s="100">
        <f>'ODOBRENI OBRAZAC PRORAČUNA'!E91</f>
        <v>0</v>
      </c>
      <c r="F93" s="54">
        <f t="shared" si="34"/>
        <v>0</v>
      </c>
      <c r="H93" s="53"/>
      <c r="I93" s="53"/>
      <c r="J93" s="53"/>
      <c r="K93" s="54">
        <f t="shared" si="36"/>
        <v>0</v>
      </c>
      <c r="M93" s="101">
        <f t="shared" si="31"/>
        <v>0</v>
      </c>
      <c r="N93" s="101">
        <f t="shared" si="32"/>
        <v>0</v>
      </c>
      <c r="O93" s="101">
        <f t="shared" si="33"/>
        <v>0</v>
      </c>
      <c r="P93" s="54">
        <f t="shared" si="35"/>
        <v>0</v>
      </c>
    </row>
    <row r="94" spans="1:16" s="67" customFormat="1" x14ac:dyDescent="0.25">
      <c r="A94" s="64" t="s">
        <v>117</v>
      </c>
      <c r="B94" s="99">
        <f>'ODOBRENI OBRAZAC PRORAČUNA'!B92</f>
        <v>0</v>
      </c>
      <c r="C94" s="100">
        <f>'ODOBRENI OBRAZAC PRORAČUNA'!C92</f>
        <v>0</v>
      </c>
      <c r="D94" s="100">
        <f>'ODOBRENI OBRAZAC PRORAČUNA'!D92</f>
        <v>0</v>
      </c>
      <c r="E94" s="100">
        <f>'ODOBRENI OBRAZAC PRORAČUNA'!E92</f>
        <v>0</v>
      </c>
      <c r="F94" s="54">
        <f t="shared" si="34"/>
        <v>0</v>
      </c>
      <c r="H94" s="53"/>
      <c r="I94" s="53"/>
      <c r="J94" s="53"/>
      <c r="K94" s="54">
        <f t="shared" si="36"/>
        <v>0</v>
      </c>
      <c r="M94" s="101">
        <f t="shared" si="31"/>
        <v>0</v>
      </c>
      <c r="N94" s="101">
        <f t="shared" si="32"/>
        <v>0</v>
      </c>
      <c r="O94" s="101">
        <f t="shared" si="33"/>
        <v>0</v>
      </c>
      <c r="P94" s="54">
        <f t="shared" si="35"/>
        <v>0</v>
      </c>
    </row>
    <row r="95" spans="1:16" s="67" customFormat="1" x14ac:dyDescent="0.25">
      <c r="A95" s="64" t="s">
        <v>118</v>
      </c>
      <c r="B95" s="99">
        <f>'ODOBRENI OBRAZAC PRORAČUNA'!B93</f>
        <v>0</v>
      </c>
      <c r="C95" s="100">
        <f>'ODOBRENI OBRAZAC PRORAČUNA'!C93</f>
        <v>0</v>
      </c>
      <c r="D95" s="100">
        <f>'ODOBRENI OBRAZAC PRORAČUNA'!D93</f>
        <v>0</v>
      </c>
      <c r="E95" s="100">
        <f>'ODOBRENI OBRAZAC PRORAČUNA'!E93</f>
        <v>0</v>
      </c>
      <c r="F95" s="54">
        <f t="shared" si="34"/>
        <v>0</v>
      </c>
      <c r="H95" s="53"/>
      <c r="I95" s="53"/>
      <c r="J95" s="53"/>
      <c r="K95" s="54">
        <f t="shared" si="36"/>
        <v>0</v>
      </c>
      <c r="M95" s="101">
        <f t="shared" si="31"/>
        <v>0</v>
      </c>
      <c r="N95" s="101">
        <f t="shared" si="32"/>
        <v>0</v>
      </c>
      <c r="O95" s="101">
        <f t="shared" si="33"/>
        <v>0</v>
      </c>
      <c r="P95" s="54">
        <f t="shared" si="35"/>
        <v>0</v>
      </c>
    </row>
    <row r="96" spans="1:16" s="67" customFormat="1" x14ac:dyDescent="0.25">
      <c r="A96" s="64" t="s">
        <v>119</v>
      </c>
      <c r="B96" s="99">
        <f>'ODOBRENI OBRAZAC PRORAČUNA'!B94</f>
        <v>0</v>
      </c>
      <c r="C96" s="100">
        <f>'ODOBRENI OBRAZAC PRORAČUNA'!C94</f>
        <v>0</v>
      </c>
      <c r="D96" s="100">
        <f>'ODOBRENI OBRAZAC PRORAČUNA'!D94</f>
        <v>0</v>
      </c>
      <c r="E96" s="100">
        <f>'ODOBRENI OBRAZAC PRORAČUNA'!E94</f>
        <v>0</v>
      </c>
      <c r="F96" s="54">
        <f t="shared" si="34"/>
        <v>0</v>
      </c>
      <c r="H96" s="53"/>
      <c r="I96" s="53"/>
      <c r="J96" s="53"/>
      <c r="K96" s="54">
        <f t="shared" si="36"/>
        <v>0</v>
      </c>
      <c r="M96" s="101">
        <f t="shared" si="31"/>
        <v>0</v>
      </c>
      <c r="N96" s="101">
        <f t="shared" si="32"/>
        <v>0</v>
      </c>
      <c r="O96" s="101">
        <f t="shared" si="33"/>
        <v>0</v>
      </c>
      <c r="P96" s="54">
        <f t="shared" si="35"/>
        <v>0</v>
      </c>
    </row>
    <row r="97" spans="1:16" s="67" customFormat="1" x14ac:dyDescent="0.25">
      <c r="A97" s="64" t="s">
        <v>120</v>
      </c>
      <c r="B97" s="99">
        <f>'ODOBRENI OBRAZAC PRORAČUNA'!B95</f>
        <v>0</v>
      </c>
      <c r="C97" s="100">
        <f>'ODOBRENI OBRAZAC PRORAČUNA'!C95</f>
        <v>0</v>
      </c>
      <c r="D97" s="100">
        <f>'ODOBRENI OBRAZAC PRORAČUNA'!D95</f>
        <v>0</v>
      </c>
      <c r="E97" s="100">
        <f>'ODOBRENI OBRAZAC PRORAČUNA'!E95</f>
        <v>0</v>
      </c>
      <c r="F97" s="54">
        <f t="shared" si="34"/>
        <v>0</v>
      </c>
      <c r="H97" s="53"/>
      <c r="I97" s="53"/>
      <c r="J97" s="53"/>
      <c r="K97" s="54">
        <f t="shared" si="36"/>
        <v>0</v>
      </c>
      <c r="M97" s="101">
        <f t="shared" si="31"/>
        <v>0</v>
      </c>
      <c r="N97" s="101">
        <f t="shared" si="32"/>
        <v>0</v>
      </c>
      <c r="O97" s="101">
        <f t="shared" si="33"/>
        <v>0</v>
      </c>
      <c r="P97" s="54">
        <f t="shared" si="35"/>
        <v>0</v>
      </c>
    </row>
    <row r="98" spans="1:16" s="67" customFormat="1" ht="45" x14ac:dyDescent="0.25">
      <c r="A98" s="63" t="s">
        <v>42</v>
      </c>
      <c r="B98" s="10" t="s">
        <v>18</v>
      </c>
      <c r="C98" s="50">
        <f>SUM(C99:C108)</f>
        <v>0</v>
      </c>
      <c r="D98" s="50">
        <f>SUM(D99:D108)</f>
        <v>0</v>
      </c>
      <c r="E98" s="50">
        <f>SUM(E99:E108)</f>
        <v>0</v>
      </c>
      <c r="F98" s="51">
        <f>C98+D98+E98</f>
        <v>0</v>
      </c>
      <c r="H98" s="50">
        <f>SUM(H99:H108)</f>
        <v>0</v>
      </c>
      <c r="I98" s="50">
        <f>SUM(I99:I108)</f>
        <v>0</v>
      </c>
      <c r="J98" s="50">
        <f>SUM(J99:J108)</f>
        <v>0</v>
      </c>
      <c r="K98" s="51">
        <f>H98+I98+J98</f>
        <v>0</v>
      </c>
      <c r="M98" s="51">
        <f>SUM(M99:M108)</f>
        <v>0</v>
      </c>
      <c r="N98" s="50">
        <f>SUM(N99:N108)</f>
        <v>0</v>
      </c>
      <c r="O98" s="50">
        <f>SUM(O99:O108)</f>
        <v>0</v>
      </c>
      <c r="P98" s="51">
        <f>M98+N98+O98</f>
        <v>0</v>
      </c>
    </row>
    <row r="99" spans="1:16" s="67" customFormat="1" x14ac:dyDescent="0.25">
      <c r="A99" s="64" t="s">
        <v>121</v>
      </c>
      <c r="B99" s="99">
        <f>'ODOBRENI OBRAZAC PRORAČUNA'!B97</f>
        <v>0</v>
      </c>
      <c r="C99" s="100">
        <f>'ODOBRENI OBRAZAC PRORAČUNA'!C97</f>
        <v>0</v>
      </c>
      <c r="D99" s="100">
        <f>'ODOBRENI OBRAZAC PRORAČUNA'!D97</f>
        <v>0</v>
      </c>
      <c r="E99" s="100">
        <f>'ODOBRENI OBRAZAC PRORAČUNA'!E97</f>
        <v>0</v>
      </c>
      <c r="F99" s="54">
        <f>C99+D99+E99</f>
        <v>0</v>
      </c>
      <c r="H99" s="53"/>
      <c r="I99" s="53"/>
      <c r="J99" s="53"/>
      <c r="K99" s="54">
        <f>H99+I99+J99</f>
        <v>0</v>
      </c>
      <c r="M99" s="101">
        <f t="shared" ref="M99:M108" si="37">H99-C99</f>
        <v>0</v>
      </c>
      <c r="N99" s="101">
        <f t="shared" ref="N99:N108" si="38">I99-D99</f>
        <v>0</v>
      </c>
      <c r="O99" s="101">
        <f t="shared" ref="O99:O108" si="39">J99-E99</f>
        <v>0</v>
      </c>
      <c r="P99" s="54">
        <f>M99+N99+O99</f>
        <v>0</v>
      </c>
    </row>
    <row r="100" spans="1:16" s="67" customFormat="1" x14ac:dyDescent="0.25">
      <c r="A100" s="64" t="s">
        <v>122</v>
      </c>
      <c r="B100" s="99">
        <f>'ODOBRENI OBRAZAC PRORAČUNA'!B98</f>
        <v>0</v>
      </c>
      <c r="C100" s="100">
        <f>'ODOBRENI OBRAZAC PRORAČUNA'!C98</f>
        <v>0</v>
      </c>
      <c r="D100" s="100">
        <f>'ODOBRENI OBRAZAC PRORAČUNA'!D98</f>
        <v>0</v>
      </c>
      <c r="E100" s="100">
        <f>'ODOBRENI OBRAZAC PRORAČUNA'!E98</f>
        <v>0</v>
      </c>
      <c r="F100" s="54">
        <f t="shared" ref="F100:F108" si="40">C100+D100+E100</f>
        <v>0</v>
      </c>
      <c r="H100" s="53"/>
      <c r="I100" s="53"/>
      <c r="J100" s="53"/>
      <c r="K100" s="54">
        <f t="shared" ref="K100:K108" si="41">H100+I100+J100</f>
        <v>0</v>
      </c>
      <c r="M100" s="101">
        <f t="shared" si="37"/>
        <v>0</v>
      </c>
      <c r="N100" s="101">
        <f t="shared" si="38"/>
        <v>0</v>
      </c>
      <c r="O100" s="101">
        <f t="shared" si="39"/>
        <v>0</v>
      </c>
      <c r="P100" s="54">
        <f t="shared" ref="P100:P108" si="42">M100+N100+O100</f>
        <v>0</v>
      </c>
    </row>
    <row r="101" spans="1:16" s="67" customFormat="1" x14ac:dyDescent="0.25">
      <c r="A101" s="64" t="s">
        <v>123</v>
      </c>
      <c r="B101" s="99">
        <f>'ODOBRENI OBRAZAC PRORAČUNA'!B99</f>
        <v>0</v>
      </c>
      <c r="C101" s="100">
        <f>'ODOBRENI OBRAZAC PRORAČUNA'!C99</f>
        <v>0</v>
      </c>
      <c r="D101" s="100">
        <f>'ODOBRENI OBRAZAC PRORAČUNA'!D99</f>
        <v>0</v>
      </c>
      <c r="E101" s="100">
        <f>'ODOBRENI OBRAZAC PRORAČUNA'!E99</f>
        <v>0</v>
      </c>
      <c r="F101" s="54">
        <f t="shared" si="40"/>
        <v>0</v>
      </c>
      <c r="H101" s="53"/>
      <c r="I101" s="53"/>
      <c r="J101" s="53"/>
      <c r="K101" s="54">
        <f t="shared" si="41"/>
        <v>0</v>
      </c>
      <c r="M101" s="101">
        <f t="shared" si="37"/>
        <v>0</v>
      </c>
      <c r="N101" s="101">
        <f t="shared" si="38"/>
        <v>0</v>
      </c>
      <c r="O101" s="101">
        <f t="shared" si="39"/>
        <v>0</v>
      </c>
      <c r="P101" s="54">
        <f t="shared" si="42"/>
        <v>0</v>
      </c>
    </row>
    <row r="102" spans="1:16" s="67" customFormat="1" x14ac:dyDescent="0.25">
      <c r="A102" s="64" t="s">
        <v>124</v>
      </c>
      <c r="B102" s="99">
        <f>'ODOBRENI OBRAZAC PRORAČUNA'!B100</f>
        <v>0</v>
      </c>
      <c r="C102" s="100">
        <f>'ODOBRENI OBRAZAC PRORAČUNA'!C100</f>
        <v>0</v>
      </c>
      <c r="D102" s="100">
        <f>'ODOBRENI OBRAZAC PRORAČUNA'!D100</f>
        <v>0</v>
      </c>
      <c r="E102" s="100">
        <f>'ODOBRENI OBRAZAC PRORAČUNA'!E100</f>
        <v>0</v>
      </c>
      <c r="F102" s="54">
        <f t="shared" si="40"/>
        <v>0</v>
      </c>
      <c r="H102" s="53"/>
      <c r="I102" s="53"/>
      <c r="J102" s="53"/>
      <c r="K102" s="54">
        <f t="shared" si="41"/>
        <v>0</v>
      </c>
      <c r="M102" s="101">
        <f t="shared" si="37"/>
        <v>0</v>
      </c>
      <c r="N102" s="101">
        <f t="shared" si="38"/>
        <v>0</v>
      </c>
      <c r="O102" s="101">
        <f t="shared" si="39"/>
        <v>0</v>
      </c>
      <c r="P102" s="54">
        <f t="shared" si="42"/>
        <v>0</v>
      </c>
    </row>
    <row r="103" spans="1:16" s="67" customFormat="1" x14ac:dyDescent="0.25">
      <c r="A103" s="64" t="s">
        <v>125</v>
      </c>
      <c r="B103" s="99">
        <f>'ODOBRENI OBRAZAC PRORAČUNA'!B101</f>
        <v>0</v>
      </c>
      <c r="C103" s="100">
        <f>'ODOBRENI OBRAZAC PRORAČUNA'!C101</f>
        <v>0</v>
      </c>
      <c r="D103" s="100">
        <f>'ODOBRENI OBRAZAC PRORAČUNA'!D101</f>
        <v>0</v>
      </c>
      <c r="E103" s="100">
        <f>'ODOBRENI OBRAZAC PRORAČUNA'!E101</f>
        <v>0</v>
      </c>
      <c r="F103" s="54">
        <f t="shared" si="40"/>
        <v>0</v>
      </c>
      <c r="H103" s="53"/>
      <c r="I103" s="53"/>
      <c r="J103" s="53"/>
      <c r="K103" s="54">
        <f t="shared" si="41"/>
        <v>0</v>
      </c>
      <c r="M103" s="101">
        <f t="shared" si="37"/>
        <v>0</v>
      </c>
      <c r="N103" s="101">
        <f t="shared" si="38"/>
        <v>0</v>
      </c>
      <c r="O103" s="101">
        <f t="shared" si="39"/>
        <v>0</v>
      </c>
      <c r="P103" s="54">
        <f t="shared" si="42"/>
        <v>0</v>
      </c>
    </row>
    <row r="104" spans="1:16" s="67" customFormat="1" x14ac:dyDescent="0.25">
      <c r="A104" s="64" t="s">
        <v>126</v>
      </c>
      <c r="B104" s="99">
        <f>'ODOBRENI OBRAZAC PRORAČUNA'!B102</f>
        <v>0</v>
      </c>
      <c r="C104" s="100">
        <f>'ODOBRENI OBRAZAC PRORAČUNA'!C102</f>
        <v>0</v>
      </c>
      <c r="D104" s="100">
        <f>'ODOBRENI OBRAZAC PRORAČUNA'!D102</f>
        <v>0</v>
      </c>
      <c r="E104" s="100">
        <f>'ODOBRENI OBRAZAC PRORAČUNA'!E102</f>
        <v>0</v>
      </c>
      <c r="F104" s="54">
        <f t="shared" si="40"/>
        <v>0</v>
      </c>
      <c r="H104" s="53"/>
      <c r="I104" s="53"/>
      <c r="J104" s="53"/>
      <c r="K104" s="54">
        <f t="shared" si="41"/>
        <v>0</v>
      </c>
      <c r="M104" s="101">
        <f t="shared" si="37"/>
        <v>0</v>
      </c>
      <c r="N104" s="101">
        <f t="shared" si="38"/>
        <v>0</v>
      </c>
      <c r="O104" s="101">
        <f t="shared" si="39"/>
        <v>0</v>
      </c>
      <c r="P104" s="54">
        <f t="shared" si="42"/>
        <v>0</v>
      </c>
    </row>
    <row r="105" spans="1:16" s="67" customFormat="1" x14ac:dyDescent="0.25">
      <c r="A105" s="64" t="s">
        <v>127</v>
      </c>
      <c r="B105" s="99">
        <f>'ODOBRENI OBRAZAC PRORAČUNA'!B103</f>
        <v>0</v>
      </c>
      <c r="C105" s="100">
        <f>'ODOBRENI OBRAZAC PRORAČUNA'!C103</f>
        <v>0</v>
      </c>
      <c r="D105" s="100">
        <f>'ODOBRENI OBRAZAC PRORAČUNA'!D103</f>
        <v>0</v>
      </c>
      <c r="E105" s="100">
        <f>'ODOBRENI OBRAZAC PRORAČUNA'!E103</f>
        <v>0</v>
      </c>
      <c r="F105" s="54">
        <f t="shared" si="40"/>
        <v>0</v>
      </c>
      <c r="H105" s="53"/>
      <c r="I105" s="53"/>
      <c r="J105" s="53"/>
      <c r="K105" s="54">
        <f t="shared" si="41"/>
        <v>0</v>
      </c>
      <c r="M105" s="101">
        <f t="shared" si="37"/>
        <v>0</v>
      </c>
      <c r="N105" s="101">
        <f t="shared" si="38"/>
        <v>0</v>
      </c>
      <c r="O105" s="101">
        <f t="shared" si="39"/>
        <v>0</v>
      </c>
      <c r="P105" s="54">
        <f t="shared" si="42"/>
        <v>0</v>
      </c>
    </row>
    <row r="106" spans="1:16" s="67" customFormat="1" x14ac:dyDescent="0.25">
      <c r="A106" s="64" t="s">
        <v>128</v>
      </c>
      <c r="B106" s="99">
        <f>'ODOBRENI OBRAZAC PRORAČUNA'!B104</f>
        <v>0</v>
      </c>
      <c r="C106" s="100">
        <f>'ODOBRENI OBRAZAC PRORAČUNA'!C104</f>
        <v>0</v>
      </c>
      <c r="D106" s="100">
        <f>'ODOBRENI OBRAZAC PRORAČUNA'!D104</f>
        <v>0</v>
      </c>
      <c r="E106" s="100">
        <f>'ODOBRENI OBRAZAC PRORAČUNA'!E104</f>
        <v>0</v>
      </c>
      <c r="F106" s="54">
        <f t="shared" si="40"/>
        <v>0</v>
      </c>
      <c r="H106" s="53"/>
      <c r="I106" s="53"/>
      <c r="J106" s="53"/>
      <c r="K106" s="54">
        <f t="shared" si="41"/>
        <v>0</v>
      </c>
      <c r="M106" s="101">
        <f t="shared" si="37"/>
        <v>0</v>
      </c>
      <c r="N106" s="101">
        <f t="shared" si="38"/>
        <v>0</v>
      </c>
      <c r="O106" s="101">
        <f t="shared" si="39"/>
        <v>0</v>
      </c>
      <c r="P106" s="54">
        <f t="shared" si="42"/>
        <v>0</v>
      </c>
    </row>
    <row r="107" spans="1:16" s="67" customFormat="1" x14ac:dyDescent="0.25">
      <c r="A107" s="64" t="s">
        <v>129</v>
      </c>
      <c r="B107" s="99">
        <f>'ODOBRENI OBRAZAC PRORAČUNA'!B105</f>
        <v>0</v>
      </c>
      <c r="C107" s="100">
        <f>'ODOBRENI OBRAZAC PRORAČUNA'!C105</f>
        <v>0</v>
      </c>
      <c r="D107" s="100">
        <f>'ODOBRENI OBRAZAC PRORAČUNA'!D105</f>
        <v>0</v>
      </c>
      <c r="E107" s="100">
        <f>'ODOBRENI OBRAZAC PRORAČUNA'!E105</f>
        <v>0</v>
      </c>
      <c r="F107" s="54">
        <f t="shared" si="40"/>
        <v>0</v>
      </c>
      <c r="H107" s="53"/>
      <c r="I107" s="53"/>
      <c r="J107" s="53"/>
      <c r="K107" s="54">
        <f t="shared" si="41"/>
        <v>0</v>
      </c>
      <c r="M107" s="101">
        <f t="shared" si="37"/>
        <v>0</v>
      </c>
      <c r="N107" s="101">
        <f t="shared" si="38"/>
        <v>0</v>
      </c>
      <c r="O107" s="101">
        <f t="shared" si="39"/>
        <v>0</v>
      </c>
      <c r="P107" s="54">
        <f t="shared" si="42"/>
        <v>0</v>
      </c>
    </row>
    <row r="108" spans="1:16" s="67" customFormat="1" x14ac:dyDescent="0.25">
      <c r="A108" s="64" t="s">
        <v>130</v>
      </c>
      <c r="B108" s="99">
        <f>'ODOBRENI OBRAZAC PRORAČUNA'!B106</f>
        <v>0</v>
      </c>
      <c r="C108" s="100">
        <f>'ODOBRENI OBRAZAC PRORAČUNA'!C106</f>
        <v>0</v>
      </c>
      <c r="D108" s="100">
        <f>'ODOBRENI OBRAZAC PRORAČUNA'!D106</f>
        <v>0</v>
      </c>
      <c r="E108" s="100">
        <f>'ODOBRENI OBRAZAC PRORAČUNA'!E106</f>
        <v>0</v>
      </c>
      <c r="F108" s="54">
        <f t="shared" si="40"/>
        <v>0</v>
      </c>
      <c r="H108" s="53"/>
      <c r="I108" s="53"/>
      <c r="J108" s="53"/>
      <c r="K108" s="54">
        <f t="shared" si="41"/>
        <v>0</v>
      </c>
      <c r="M108" s="101">
        <f t="shared" si="37"/>
        <v>0</v>
      </c>
      <c r="N108" s="101">
        <f t="shared" si="38"/>
        <v>0</v>
      </c>
      <c r="O108" s="101">
        <f t="shared" si="39"/>
        <v>0</v>
      </c>
      <c r="P108" s="54">
        <f t="shared" si="42"/>
        <v>0</v>
      </c>
    </row>
    <row r="109" spans="1:16" s="67" customFormat="1" ht="43.9" customHeight="1" x14ac:dyDescent="0.25">
      <c r="A109" s="104"/>
      <c r="B109" s="105" t="s">
        <v>69</v>
      </c>
      <c r="C109" s="106" t="s">
        <v>9</v>
      </c>
      <c r="D109" s="106" t="s">
        <v>137</v>
      </c>
      <c r="E109" s="120" t="s">
        <v>140</v>
      </c>
      <c r="F109" s="106" t="s">
        <v>1</v>
      </c>
      <c r="H109" s="106" t="s">
        <v>9</v>
      </c>
      <c r="I109" s="106" t="s">
        <v>137</v>
      </c>
      <c r="J109" s="120" t="s">
        <v>140</v>
      </c>
      <c r="K109" s="106" t="s">
        <v>1</v>
      </c>
      <c r="M109" s="106" t="s">
        <v>9</v>
      </c>
      <c r="N109" s="106" t="s">
        <v>137</v>
      </c>
      <c r="O109" s="120" t="s">
        <v>140</v>
      </c>
      <c r="P109" s="106" t="s">
        <v>1</v>
      </c>
    </row>
    <row r="110" spans="1:16" s="67" customFormat="1" x14ac:dyDescent="0.25">
      <c r="A110" s="64" t="s">
        <v>131</v>
      </c>
      <c r="B110" s="99">
        <f>'ODOBRENI OBRAZAC PRORAČUNA'!B108</f>
        <v>0</v>
      </c>
      <c r="C110" s="9"/>
      <c r="D110" s="100">
        <f>'ODOBRENI OBRAZAC PRORAČUNA'!D108</f>
        <v>0</v>
      </c>
      <c r="E110" s="100">
        <f>'ODOBRENI OBRAZAC PRORAČUNA'!E108</f>
        <v>0</v>
      </c>
      <c r="F110" s="56">
        <f>C110+D110+E110</f>
        <v>0</v>
      </c>
      <c r="H110" s="9"/>
      <c r="I110" s="55"/>
      <c r="J110" s="55"/>
      <c r="K110" s="56">
        <f>H110+I110+J110</f>
        <v>0</v>
      </c>
      <c r="M110" s="9"/>
      <c r="N110" s="101">
        <f t="shared" ref="N110:N139" si="43">I110-D110</f>
        <v>0</v>
      </c>
      <c r="O110" s="101">
        <f t="shared" ref="O110:O139" si="44">J110-E110</f>
        <v>0</v>
      </c>
      <c r="P110" s="56">
        <f>M110+N110+O110</f>
        <v>0</v>
      </c>
    </row>
    <row r="111" spans="1:16" s="67" customFormat="1" x14ac:dyDescent="0.25">
      <c r="A111" s="64" t="s">
        <v>2</v>
      </c>
      <c r="B111" s="99">
        <f>'ODOBRENI OBRAZAC PRORAČUNA'!B109</f>
        <v>0</v>
      </c>
      <c r="C111" s="9"/>
      <c r="D111" s="100">
        <f>'ODOBRENI OBRAZAC PRORAČUNA'!D109</f>
        <v>0</v>
      </c>
      <c r="E111" s="100">
        <f>'ODOBRENI OBRAZAC PRORAČUNA'!E109</f>
        <v>0</v>
      </c>
      <c r="F111" s="56">
        <f t="shared" ref="F111:F139" si="45">C111+D111+E111</f>
        <v>0</v>
      </c>
      <c r="H111" s="9"/>
      <c r="I111" s="55"/>
      <c r="J111" s="55"/>
      <c r="K111" s="56">
        <f t="shared" ref="K111:K139" si="46">H111+I111+J111</f>
        <v>0</v>
      </c>
      <c r="M111" s="9"/>
      <c r="N111" s="101">
        <f t="shared" si="43"/>
        <v>0</v>
      </c>
      <c r="O111" s="101">
        <f t="shared" si="44"/>
        <v>0</v>
      </c>
      <c r="P111" s="56">
        <f t="shared" ref="P111:P121" si="47">M111+N111+O111</f>
        <v>0</v>
      </c>
    </row>
    <row r="112" spans="1:16" s="67" customFormat="1" x14ac:dyDescent="0.25">
      <c r="A112" s="64" t="s">
        <v>6</v>
      </c>
      <c r="B112" s="99">
        <f>'ODOBRENI OBRAZAC PRORAČUNA'!B110</f>
        <v>0</v>
      </c>
      <c r="C112" s="9"/>
      <c r="D112" s="100">
        <f>'ODOBRENI OBRAZAC PRORAČUNA'!D110</f>
        <v>0</v>
      </c>
      <c r="E112" s="100">
        <f>'ODOBRENI OBRAZAC PRORAČUNA'!E110</f>
        <v>0</v>
      </c>
      <c r="F112" s="56">
        <f t="shared" si="45"/>
        <v>0</v>
      </c>
      <c r="H112" s="9"/>
      <c r="I112" s="55"/>
      <c r="J112" s="55"/>
      <c r="K112" s="56">
        <f t="shared" si="46"/>
        <v>0</v>
      </c>
      <c r="M112" s="9"/>
      <c r="N112" s="101">
        <f t="shared" si="43"/>
        <v>0</v>
      </c>
      <c r="O112" s="101">
        <f t="shared" si="44"/>
        <v>0</v>
      </c>
      <c r="P112" s="56">
        <f t="shared" si="47"/>
        <v>0</v>
      </c>
    </row>
    <row r="113" spans="1:16" s="67" customFormat="1" x14ac:dyDescent="0.25">
      <c r="A113" s="64" t="s">
        <v>40</v>
      </c>
      <c r="B113" s="99">
        <f>'ODOBRENI OBRAZAC PRORAČUNA'!B111</f>
        <v>0</v>
      </c>
      <c r="C113" s="9"/>
      <c r="D113" s="100">
        <f>'ODOBRENI OBRAZAC PRORAČUNA'!D111</f>
        <v>0</v>
      </c>
      <c r="E113" s="100">
        <f>'ODOBRENI OBRAZAC PRORAČUNA'!E111</f>
        <v>0</v>
      </c>
      <c r="F113" s="56">
        <f t="shared" si="45"/>
        <v>0</v>
      </c>
      <c r="H113" s="9"/>
      <c r="I113" s="55"/>
      <c r="J113" s="55"/>
      <c r="K113" s="56">
        <f t="shared" si="46"/>
        <v>0</v>
      </c>
      <c r="M113" s="9"/>
      <c r="N113" s="101">
        <f t="shared" si="43"/>
        <v>0</v>
      </c>
      <c r="O113" s="101">
        <f t="shared" si="44"/>
        <v>0</v>
      </c>
      <c r="P113" s="56">
        <f t="shared" si="47"/>
        <v>0</v>
      </c>
    </row>
    <row r="114" spans="1:16" s="67" customFormat="1" x14ac:dyDescent="0.25">
      <c r="A114" s="64" t="s">
        <v>41</v>
      </c>
      <c r="B114" s="99">
        <f>'ODOBRENI OBRAZAC PRORAČUNA'!B112</f>
        <v>0</v>
      </c>
      <c r="C114" s="9"/>
      <c r="D114" s="100">
        <f>'ODOBRENI OBRAZAC PRORAČUNA'!D112</f>
        <v>0</v>
      </c>
      <c r="E114" s="100">
        <f>'ODOBRENI OBRAZAC PRORAČUNA'!E112</f>
        <v>0</v>
      </c>
      <c r="F114" s="56">
        <f t="shared" si="45"/>
        <v>0</v>
      </c>
      <c r="H114" s="9"/>
      <c r="I114" s="55"/>
      <c r="J114" s="55"/>
      <c r="K114" s="56">
        <f t="shared" si="46"/>
        <v>0</v>
      </c>
      <c r="M114" s="9"/>
      <c r="N114" s="101">
        <f t="shared" si="43"/>
        <v>0</v>
      </c>
      <c r="O114" s="101">
        <f t="shared" si="44"/>
        <v>0</v>
      </c>
      <c r="P114" s="56">
        <f t="shared" si="47"/>
        <v>0</v>
      </c>
    </row>
    <row r="115" spans="1:16" s="67" customFormat="1" x14ac:dyDescent="0.25">
      <c r="A115" s="64" t="s">
        <v>42</v>
      </c>
      <c r="B115" s="99">
        <f>'ODOBRENI OBRAZAC PRORAČUNA'!B113</f>
        <v>0</v>
      </c>
      <c r="C115" s="9"/>
      <c r="D115" s="100">
        <f>'ODOBRENI OBRAZAC PRORAČUNA'!D113</f>
        <v>0</v>
      </c>
      <c r="E115" s="100">
        <f>'ODOBRENI OBRAZAC PRORAČUNA'!E113</f>
        <v>0</v>
      </c>
      <c r="F115" s="56">
        <f t="shared" si="45"/>
        <v>0</v>
      </c>
      <c r="H115" s="9"/>
      <c r="I115" s="55"/>
      <c r="J115" s="55"/>
      <c r="K115" s="56">
        <f t="shared" si="46"/>
        <v>0</v>
      </c>
      <c r="M115" s="9"/>
      <c r="N115" s="101">
        <f t="shared" si="43"/>
        <v>0</v>
      </c>
      <c r="O115" s="101">
        <f t="shared" si="44"/>
        <v>0</v>
      </c>
      <c r="P115" s="56">
        <f t="shared" si="47"/>
        <v>0</v>
      </c>
    </row>
    <row r="116" spans="1:16" s="67" customFormat="1" x14ac:dyDescent="0.25">
      <c r="A116" s="64" t="s">
        <v>67</v>
      </c>
      <c r="B116" s="99">
        <f>'ODOBRENI OBRAZAC PRORAČUNA'!B114</f>
        <v>0</v>
      </c>
      <c r="C116" s="9"/>
      <c r="D116" s="100">
        <f>'ODOBRENI OBRAZAC PRORAČUNA'!D114</f>
        <v>0</v>
      </c>
      <c r="E116" s="100">
        <f>'ODOBRENI OBRAZAC PRORAČUNA'!E114</f>
        <v>0</v>
      </c>
      <c r="F116" s="56">
        <f t="shared" si="45"/>
        <v>0</v>
      </c>
      <c r="H116" s="9"/>
      <c r="I116" s="55"/>
      <c r="J116" s="55"/>
      <c r="K116" s="56">
        <f t="shared" si="46"/>
        <v>0</v>
      </c>
      <c r="M116" s="9"/>
      <c r="N116" s="101">
        <f t="shared" si="43"/>
        <v>0</v>
      </c>
      <c r="O116" s="101">
        <f t="shared" si="44"/>
        <v>0</v>
      </c>
      <c r="P116" s="56">
        <f t="shared" si="47"/>
        <v>0</v>
      </c>
    </row>
    <row r="117" spans="1:16" s="67" customFormat="1" x14ac:dyDescent="0.25">
      <c r="A117" s="64" t="s">
        <v>66</v>
      </c>
      <c r="B117" s="99">
        <f>'ODOBRENI OBRAZAC PRORAČUNA'!B115</f>
        <v>0</v>
      </c>
      <c r="C117" s="9"/>
      <c r="D117" s="100">
        <f>'ODOBRENI OBRAZAC PRORAČUNA'!D115</f>
        <v>0</v>
      </c>
      <c r="E117" s="100">
        <f>'ODOBRENI OBRAZAC PRORAČUNA'!E115</f>
        <v>0</v>
      </c>
      <c r="F117" s="56">
        <f t="shared" si="45"/>
        <v>0</v>
      </c>
      <c r="H117" s="9"/>
      <c r="I117" s="55"/>
      <c r="J117" s="55"/>
      <c r="K117" s="56">
        <f t="shared" si="46"/>
        <v>0</v>
      </c>
      <c r="M117" s="9"/>
      <c r="N117" s="101">
        <f t="shared" si="43"/>
        <v>0</v>
      </c>
      <c r="O117" s="101">
        <f t="shared" si="44"/>
        <v>0</v>
      </c>
      <c r="P117" s="56">
        <f t="shared" si="47"/>
        <v>0</v>
      </c>
    </row>
    <row r="118" spans="1:16" s="67" customFormat="1" x14ac:dyDescent="0.25">
      <c r="A118" s="64" t="s">
        <v>65</v>
      </c>
      <c r="B118" s="99">
        <f>'ODOBRENI OBRAZAC PRORAČUNA'!B116</f>
        <v>0</v>
      </c>
      <c r="C118" s="9"/>
      <c r="D118" s="100">
        <f>'ODOBRENI OBRAZAC PRORAČUNA'!D116</f>
        <v>0</v>
      </c>
      <c r="E118" s="100">
        <f>'ODOBRENI OBRAZAC PRORAČUNA'!E116</f>
        <v>0</v>
      </c>
      <c r="F118" s="56">
        <f t="shared" si="45"/>
        <v>0</v>
      </c>
      <c r="H118" s="9"/>
      <c r="I118" s="55"/>
      <c r="J118" s="55"/>
      <c r="K118" s="56">
        <f t="shared" si="46"/>
        <v>0</v>
      </c>
      <c r="M118" s="9"/>
      <c r="N118" s="101">
        <f t="shared" si="43"/>
        <v>0</v>
      </c>
      <c r="O118" s="101">
        <f t="shared" si="44"/>
        <v>0</v>
      </c>
      <c r="P118" s="56">
        <f t="shared" si="47"/>
        <v>0</v>
      </c>
    </row>
    <row r="119" spans="1:16" s="67" customFormat="1" x14ac:dyDescent="0.25">
      <c r="A119" s="64" t="s">
        <v>64</v>
      </c>
      <c r="B119" s="99">
        <f>'ODOBRENI OBRAZAC PRORAČUNA'!B117</f>
        <v>0</v>
      </c>
      <c r="C119" s="9"/>
      <c r="D119" s="100">
        <f>'ODOBRENI OBRAZAC PRORAČUNA'!D117</f>
        <v>0</v>
      </c>
      <c r="E119" s="100">
        <f>'ODOBRENI OBRAZAC PRORAČUNA'!E117</f>
        <v>0</v>
      </c>
      <c r="F119" s="56">
        <f t="shared" si="45"/>
        <v>0</v>
      </c>
      <c r="H119" s="9"/>
      <c r="I119" s="55"/>
      <c r="J119" s="55"/>
      <c r="K119" s="56">
        <f t="shared" si="46"/>
        <v>0</v>
      </c>
      <c r="M119" s="9"/>
      <c r="N119" s="101">
        <f t="shared" si="43"/>
        <v>0</v>
      </c>
      <c r="O119" s="101">
        <f t="shared" si="44"/>
        <v>0</v>
      </c>
      <c r="P119" s="56">
        <f t="shared" si="47"/>
        <v>0</v>
      </c>
    </row>
    <row r="120" spans="1:16" s="67" customFormat="1" x14ac:dyDescent="0.25">
      <c r="A120" s="64" t="s">
        <v>63</v>
      </c>
      <c r="B120" s="99">
        <f>'ODOBRENI OBRAZAC PRORAČUNA'!B118</f>
        <v>0</v>
      </c>
      <c r="C120" s="9"/>
      <c r="D120" s="100">
        <f>'ODOBRENI OBRAZAC PRORAČUNA'!D118</f>
        <v>0</v>
      </c>
      <c r="E120" s="100">
        <f>'ODOBRENI OBRAZAC PRORAČUNA'!E118</f>
        <v>0</v>
      </c>
      <c r="F120" s="56">
        <f t="shared" si="45"/>
        <v>0</v>
      </c>
      <c r="H120" s="9"/>
      <c r="I120" s="55"/>
      <c r="J120" s="55"/>
      <c r="K120" s="56">
        <f t="shared" si="46"/>
        <v>0</v>
      </c>
      <c r="M120" s="9"/>
      <c r="N120" s="101">
        <f t="shared" si="43"/>
        <v>0</v>
      </c>
      <c r="O120" s="101">
        <f t="shared" si="44"/>
        <v>0</v>
      </c>
      <c r="P120" s="56">
        <f t="shared" si="47"/>
        <v>0</v>
      </c>
    </row>
    <row r="121" spans="1:16" s="67" customFormat="1" x14ac:dyDescent="0.25">
      <c r="A121" s="64" t="s">
        <v>62</v>
      </c>
      <c r="B121" s="99">
        <f>'ODOBRENI OBRAZAC PRORAČUNA'!B119</f>
        <v>0</v>
      </c>
      <c r="C121" s="9"/>
      <c r="D121" s="100">
        <f>'ODOBRENI OBRAZAC PRORAČUNA'!D119</f>
        <v>0</v>
      </c>
      <c r="E121" s="100">
        <f>'ODOBRENI OBRAZAC PRORAČUNA'!E119</f>
        <v>0</v>
      </c>
      <c r="F121" s="56">
        <f t="shared" si="45"/>
        <v>0</v>
      </c>
      <c r="H121" s="9"/>
      <c r="I121" s="55"/>
      <c r="J121" s="55"/>
      <c r="K121" s="56">
        <f t="shared" si="46"/>
        <v>0</v>
      </c>
      <c r="M121" s="9"/>
      <c r="N121" s="101">
        <f t="shared" si="43"/>
        <v>0</v>
      </c>
      <c r="O121" s="101">
        <f t="shared" si="44"/>
        <v>0</v>
      </c>
      <c r="P121" s="56">
        <f t="shared" si="47"/>
        <v>0</v>
      </c>
    </row>
    <row r="122" spans="1:16" s="67" customFormat="1" x14ac:dyDescent="0.25">
      <c r="A122" s="64" t="s">
        <v>61</v>
      </c>
      <c r="B122" s="99">
        <f>'ODOBRENI OBRAZAC PRORAČUNA'!B120</f>
        <v>0</v>
      </c>
      <c r="C122" s="9"/>
      <c r="D122" s="100">
        <f>'ODOBRENI OBRAZAC PRORAČUNA'!D120</f>
        <v>0</v>
      </c>
      <c r="E122" s="100">
        <f>'ODOBRENI OBRAZAC PRORAČUNA'!E120</f>
        <v>0</v>
      </c>
      <c r="F122" s="56">
        <f>C122+D122+E122</f>
        <v>0</v>
      </c>
      <c r="H122" s="9"/>
      <c r="I122" s="55"/>
      <c r="J122" s="55"/>
      <c r="K122" s="56">
        <f t="shared" si="46"/>
        <v>0</v>
      </c>
      <c r="M122" s="9"/>
      <c r="N122" s="101">
        <f t="shared" si="43"/>
        <v>0</v>
      </c>
      <c r="O122" s="101">
        <f t="shared" si="44"/>
        <v>0</v>
      </c>
      <c r="P122" s="56">
        <f>M122+N122+O122</f>
        <v>0</v>
      </c>
    </row>
    <row r="123" spans="1:16" s="67" customFormat="1" x14ac:dyDescent="0.25">
      <c r="A123" s="64" t="s">
        <v>60</v>
      </c>
      <c r="B123" s="99">
        <f>'ODOBRENI OBRAZAC PRORAČUNA'!B121</f>
        <v>0</v>
      </c>
      <c r="C123" s="9"/>
      <c r="D123" s="100">
        <f>'ODOBRENI OBRAZAC PRORAČUNA'!D121</f>
        <v>0</v>
      </c>
      <c r="E123" s="100">
        <f>'ODOBRENI OBRAZAC PRORAČUNA'!E121</f>
        <v>0</v>
      </c>
      <c r="F123" s="56">
        <f t="shared" si="45"/>
        <v>0</v>
      </c>
      <c r="H123" s="9"/>
      <c r="I123" s="55"/>
      <c r="J123" s="55"/>
      <c r="K123" s="56">
        <f t="shared" si="46"/>
        <v>0</v>
      </c>
      <c r="M123" s="9"/>
      <c r="N123" s="101">
        <f t="shared" si="43"/>
        <v>0</v>
      </c>
      <c r="O123" s="101">
        <f t="shared" si="44"/>
        <v>0</v>
      </c>
      <c r="P123" s="56">
        <f t="shared" ref="P123:P139" si="48">M123+N123+O123</f>
        <v>0</v>
      </c>
    </row>
    <row r="124" spans="1:16" s="67" customFormat="1" x14ac:dyDescent="0.25">
      <c r="A124" s="64" t="s">
        <v>59</v>
      </c>
      <c r="B124" s="99">
        <f>'ODOBRENI OBRAZAC PRORAČUNA'!B122</f>
        <v>0</v>
      </c>
      <c r="C124" s="9"/>
      <c r="D124" s="100">
        <f>'ODOBRENI OBRAZAC PRORAČUNA'!D122</f>
        <v>0</v>
      </c>
      <c r="E124" s="100">
        <f>'ODOBRENI OBRAZAC PRORAČUNA'!E122</f>
        <v>0</v>
      </c>
      <c r="F124" s="56">
        <f t="shared" si="45"/>
        <v>0</v>
      </c>
      <c r="H124" s="9"/>
      <c r="I124" s="55"/>
      <c r="J124" s="55"/>
      <c r="K124" s="56">
        <f t="shared" si="46"/>
        <v>0</v>
      </c>
      <c r="M124" s="9"/>
      <c r="N124" s="101">
        <f t="shared" si="43"/>
        <v>0</v>
      </c>
      <c r="O124" s="101">
        <f t="shared" si="44"/>
        <v>0</v>
      </c>
      <c r="P124" s="56">
        <f t="shared" si="48"/>
        <v>0</v>
      </c>
    </row>
    <row r="125" spans="1:16" s="67" customFormat="1" x14ac:dyDescent="0.25">
      <c r="A125" s="64" t="s">
        <v>58</v>
      </c>
      <c r="B125" s="99">
        <f>'ODOBRENI OBRAZAC PRORAČUNA'!B123</f>
        <v>0</v>
      </c>
      <c r="C125" s="9"/>
      <c r="D125" s="100">
        <f>'ODOBRENI OBRAZAC PRORAČUNA'!D123</f>
        <v>0</v>
      </c>
      <c r="E125" s="100">
        <f>'ODOBRENI OBRAZAC PRORAČUNA'!E123</f>
        <v>0</v>
      </c>
      <c r="F125" s="56">
        <f t="shared" si="45"/>
        <v>0</v>
      </c>
      <c r="H125" s="9"/>
      <c r="I125" s="55"/>
      <c r="J125" s="55"/>
      <c r="K125" s="56">
        <f t="shared" si="46"/>
        <v>0</v>
      </c>
      <c r="M125" s="9"/>
      <c r="N125" s="101">
        <f t="shared" si="43"/>
        <v>0</v>
      </c>
      <c r="O125" s="101">
        <f t="shared" si="44"/>
        <v>0</v>
      </c>
      <c r="P125" s="56">
        <f t="shared" si="48"/>
        <v>0</v>
      </c>
    </row>
    <row r="126" spans="1:16" s="67" customFormat="1" x14ac:dyDescent="0.25">
      <c r="A126" s="64" t="s">
        <v>57</v>
      </c>
      <c r="B126" s="99">
        <f>'ODOBRENI OBRAZAC PRORAČUNA'!B124</f>
        <v>0</v>
      </c>
      <c r="C126" s="9"/>
      <c r="D126" s="100">
        <f>'ODOBRENI OBRAZAC PRORAČUNA'!D124</f>
        <v>0</v>
      </c>
      <c r="E126" s="100">
        <f>'ODOBRENI OBRAZAC PRORAČUNA'!E124</f>
        <v>0</v>
      </c>
      <c r="F126" s="56">
        <f t="shared" si="45"/>
        <v>0</v>
      </c>
      <c r="H126" s="9"/>
      <c r="I126" s="55"/>
      <c r="J126" s="55"/>
      <c r="K126" s="56">
        <f t="shared" si="46"/>
        <v>0</v>
      </c>
      <c r="M126" s="9"/>
      <c r="N126" s="101">
        <f t="shared" si="43"/>
        <v>0</v>
      </c>
      <c r="O126" s="101">
        <f t="shared" si="44"/>
        <v>0</v>
      </c>
      <c r="P126" s="56">
        <f t="shared" si="48"/>
        <v>0</v>
      </c>
    </row>
    <row r="127" spans="1:16" s="67" customFormat="1" x14ac:dyDescent="0.25">
      <c r="A127" s="64" t="s">
        <v>56</v>
      </c>
      <c r="B127" s="99">
        <f>'ODOBRENI OBRAZAC PRORAČUNA'!B125</f>
        <v>0</v>
      </c>
      <c r="C127" s="9"/>
      <c r="D127" s="100">
        <f>'ODOBRENI OBRAZAC PRORAČUNA'!D125</f>
        <v>0</v>
      </c>
      <c r="E127" s="100">
        <f>'ODOBRENI OBRAZAC PRORAČUNA'!E125</f>
        <v>0</v>
      </c>
      <c r="F127" s="56">
        <f t="shared" si="45"/>
        <v>0</v>
      </c>
      <c r="H127" s="9"/>
      <c r="I127" s="55"/>
      <c r="J127" s="55"/>
      <c r="K127" s="56">
        <f t="shared" si="46"/>
        <v>0</v>
      </c>
      <c r="M127" s="9"/>
      <c r="N127" s="101">
        <f t="shared" si="43"/>
        <v>0</v>
      </c>
      <c r="O127" s="101">
        <f t="shared" si="44"/>
        <v>0</v>
      </c>
      <c r="P127" s="56">
        <f t="shared" si="48"/>
        <v>0</v>
      </c>
    </row>
    <row r="128" spans="1:16" s="67" customFormat="1" x14ac:dyDescent="0.25">
      <c r="A128" s="64" t="s">
        <v>55</v>
      </c>
      <c r="B128" s="99">
        <f>'ODOBRENI OBRAZAC PRORAČUNA'!B126</f>
        <v>0</v>
      </c>
      <c r="C128" s="9"/>
      <c r="D128" s="100">
        <f>'ODOBRENI OBRAZAC PRORAČUNA'!D126</f>
        <v>0</v>
      </c>
      <c r="E128" s="100">
        <f>'ODOBRENI OBRAZAC PRORAČUNA'!E126</f>
        <v>0</v>
      </c>
      <c r="F128" s="56">
        <f t="shared" si="45"/>
        <v>0</v>
      </c>
      <c r="H128" s="9"/>
      <c r="I128" s="55"/>
      <c r="J128" s="55"/>
      <c r="K128" s="56">
        <f t="shared" si="46"/>
        <v>0</v>
      </c>
      <c r="M128" s="9"/>
      <c r="N128" s="101">
        <f t="shared" si="43"/>
        <v>0</v>
      </c>
      <c r="O128" s="101">
        <f t="shared" si="44"/>
        <v>0</v>
      </c>
      <c r="P128" s="56">
        <f t="shared" si="48"/>
        <v>0</v>
      </c>
    </row>
    <row r="129" spans="1:16" s="67" customFormat="1" x14ac:dyDescent="0.25">
      <c r="A129" s="64" t="s">
        <v>54</v>
      </c>
      <c r="B129" s="99">
        <f>'ODOBRENI OBRAZAC PRORAČUNA'!B127</f>
        <v>0</v>
      </c>
      <c r="C129" s="9"/>
      <c r="D129" s="100">
        <f>'ODOBRENI OBRAZAC PRORAČUNA'!D127</f>
        <v>0</v>
      </c>
      <c r="E129" s="100">
        <f>'ODOBRENI OBRAZAC PRORAČUNA'!E127</f>
        <v>0</v>
      </c>
      <c r="F129" s="56">
        <f t="shared" si="45"/>
        <v>0</v>
      </c>
      <c r="H129" s="9"/>
      <c r="I129" s="55"/>
      <c r="J129" s="55"/>
      <c r="K129" s="56">
        <f t="shared" si="46"/>
        <v>0</v>
      </c>
      <c r="M129" s="9"/>
      <c r="N129" s="101">
        <f t="shared" si="43"/>
        <v>0</v>
      </c>
      <c r="O129" s="101">
        <f t="shared" si="44"/>
        <v>0</v>
      </c>
      <c r="P129" s="56">
        <f t="shared" si="48"/>
        <v>0</v>
      </c>
    </row>
    <row r="130" spans="1:16" s="67" customFormat="1" x14ac:dyDescent="0.25">
      <c r="A130" s="64" t="s">
        <v>53</v>
      </c>
      <c r="B130" s="99">
        <f>'ODOBRENI OBRAZAC PRORAČUNA'!B128</f>
        <v>0</v>
      </c>
      <c r="C130" s="9"/>
      <c r="D130" s="100">
        <f>'ODOBRENI OBRAZAC PRORAČUNA'!D128</f>
        <v>0</v>
      </c>
      <c r="E130" s="100">
        <f>'ODOBRENI OBRAZAC PRORAČUNA'!E128</f>
        <v>0</v>
      </c>
      <c r="F130" s="56">
        <f t="shared" si="45"/>
        <v>0</v>
      </c>
      <c r="H130" s="9"/>
      <c r="I130" s="55"/>
      <c r="J130" s="55"/>
      <c r="K130" s="56">
        <f t="shared" si="46"/>
        <v>0</v>
      </c>
      <c r="M130" s="9"/>
      <c r="N130" s="101">
        <f t="shared" si="43"/>
        <v>0</v>
      </c>
      <c r="O130" s="101">
        <f t="shared" si="44"/>
        <v>0</v>
      </c>
      <c r="P130" s="56">
        <f t="shared" si="48"/>
        <v>0</v>
      </c>
    </row>
    <row r="131" spans="1:16" s="67" customFormat="1" x14ac:dyDescent="0.25">
      <c r="A131" s="64" t="s">
        <v>52</v>
      </c>
      <c r="B131" s="99">
        <f>'ODOBRENI OBRAZAC PRORAČUNA'!B129</f>
        <v>0</v>
      </c>
      <c r="C131" s="9"/>
      <c r="D131" s="100">
        <f>'ODOBRENI OBRAZAC PRORAČUNA'!D129</f>
        <v>0</v>
      </c>
      <c r="E131" s="100">
        <f>'ODOBRENI OBRAZAC PRORAČUNA'!E129</f>
        <v>0</v>
      </c>
      <c r="F131" s="56">
        <f t="shared" si="45"/>
        <v>0</v>
      </c>
      <c r="H131" s="9"/>
      <c r="I131" s="55"/>
      <c r="J131" s="55"/>
      <c r="K131" s="56">
        <f t="shared" si="46"/>
        <v>0</v>
      </c>
      <c r="M131" s="9"/>
      <c r="N131" s="101">
        <f t="shared" si="43"/>
        <v>0</v>
      </c>
      <c r="O131" s="101">
        <f t="shared" si="44"/>
        <v>0</v>
      </c>
      <c r="P131" s="56">
        <f t="shared" si="48"/>
        <v>0</v>
      </c>
    </row>
    <row r="132" spans="1:16" s="67" customFormat="1" x14ac:dyDescent="0.25">
      <c r="A132" s="64" t="s">
        <v>51</v>
      </c>
      <c r="B132" s="99">
        <f>'ODOBRENI OBRAZAC PRORAČUNA'!B130</f>
        <v>0</v>
      </c>
      <c r="C132" s="9"/>
      <c r="D132" s="100">
        <f>'ODOBRENI OBRAZAC PRORAČUNA'!D130</f>
        <v>0</v>
      </c>
      <c r="E132" s="100">
        <f>'ODOBRENI OBRAZAC PRORAČUNA'!E130</f>
        <v>0</v>
      </c>
      <c r="F132" s="56">
        <f t="shared" si="45"/>
        <v>0</v>
      </c>
      <c r="H132" s="9"/>
      <c r="I132" s="55"/>
      <c r="J132" s="55"/>
      <c r="K132" s="56">
        <f t="shared" si="46"/>
        <v>0</v>
      </c>
      <c r="M132" s="9"/>
      <c r="N132" s="101">
        <f t="shared" si="43"/>
        <v>0</v>
      </c>
      <c r="O132" s="101">
        <f t="shared" si="44"/>
        <v>0</v>
      </c>
      <c r="P132" s="56">
        <f t="shared" si="48"/>
        <v>0</v>
      </c>
    </row>
    <row r="133" spans="1:16" s="67" customFormat="1" x14ac:dyDescent="0.25">
      <c r="A133" s="64" t="s">
        <v>50</v>
      </c>
      <c r="B133" s="99">
        <f>'ODOBRENI OBRAZAC PRORAČUNA'!B131</f>
        <v>0</v>
      </c>
      <c r="C133" s="9"/>
      <c r="D133" s="100">
        <f>'ODOBRENI OBRAZAC PRORAČUNA'!D131</f>
        <v>0</v>
      </c>
      <c r="E133" s="100">
        <f>'ODOBRENI OBRAZAC PRORAČUNA'!E131</f>
        <v>0</v>
      </c>
      <c r="F133" s="56">
        <f t="shared" si="45"/>
        <v>0</v>
      </c>
      <c r="H133" s="9"/>
      <c r="I133" s="55"/>
      <c r="J133" s="55"/>
      <c r="K133" s="56">
        <f t="shared" si="46"/>
        <v>0</v>
      </c>
      <c r="M133" s="9"/>
      <c r="N133" s="101">
        <f t="shared" si="43"/>
        <v>0</v>
      </c>
      <c r="O133" s="101">
        <f t="shared" si="44"/>
        <v>0</v>
      </c>
      <c r="P133" s="56">
        <f t="shared" si="48"/>
        <v>0</v>
      </c>
    </row>
    <row r="134" spans="1:16" s="67" customFormat="1" x14ac:dyDescent="0.25">
      <c r="A134" s="64" t="s">
        <v>49</v>
      </c>
      <c r="B134" s="99">
        <f>'ODOBRENI OBRAZAC PRORAČUNA'!B132</f>
        <v>0</v>
      </c>
      <c r="C134" s="9"/>
      <c r="D134" s="100">
        <f>'ODOBRENI OBRAZAC PRORAČUNA'!D132</f>
        <v>0</v>
      </c>
      <c r="E134" s="100">
        <f>'ODOBRENI OBRAZAC PRORAČUNA'!E132</f>
        <v>0</v>
      </c>
      <c r="F134" s="56">
        <f t="shared" si="45"/>
        <v>0</v>
      </c>
      <c r="H134" s="9"/>
      <c r="I134" s="55"/>
      <c r="J134" s="55"/>
      <c r="K134" s="56">
        <f t="shared" si="46"/>
        <v>0</v>
      </c>
      <c r="M134" s="9"/>
      <c r="N134" s="101">
        <f t="shared" si="43"/>
        <v>0</v>
      </c>
      <c r="O134" s="101">
        <f t="shared" si="44"/>
        <v>0</v>
      </c>
      <c r="P134" s="56">
        <f t="shared" si="48"/>
        <v>0</v>
      </c>
    </row>
    <row r="135" spans="1:16" s="67" customFormat="1" x14ac:dyDescent="0.25">
      <c r="A135" s="64" t="s">
        <v>48</v>
      </c>
      <c r="B135" s="99">
        <f>'ODOBRENI OBRAZAC PRORAČUNA'!B133</f>
        <v>0</v>
      </c>
      <c r="C135" s="9"/>
      <c r="D135" s="100">
        <f>'ODOBRENI OBRAZAC PRORAČUNA'!D133</f>
        <v>0</v>
      </c>
      <c r="E135" s="100">
        <f>'ODOBRENI OBRAZAC PRORAČUNA'!E133</f>
        <v>0</v>
      </c>
      <c r="F135" s="56">
        <f t="shared" si="45"/>
        <v>0</v>
      </c>
      <c r="H135" s="9"/>
      <c r="I135" s="55"/>
      <c r="J135" s="55"/>
      <c r="K135" s="56">
        <f t="shared" si="46"/>
        <v>0</v>
      </c>
      <c r="M135" s="9"/>
      <c r="N135" s="101">
        <f t="shared" si="43"/>
        <v>0</v>
      </c>
      <c r="O135" s="101">
        <f t="shared" si="44"/>
        <v>0</v>
      </c>
      <c r="P135" s="56">
        <f t="shared" si="48"/>
        <v>0</v>
      </c>
    </row>
    <row r="136" spans="1:16" s="67" customFormat="1" x14ac:dyDescent="0.25">
      <c r="A136" s="64" t="s">
        <v>47</v>
      </c>
      <c r="B136" s="99">
        <f>'ODOBRENI OBRAZAC PRORAČUNA'!B134</f>
        <v>0</v>
      </c>
      <c r="C136" s="9"/>
      <c r="D136" s="100">
        <f>'ODOBRENI OBRAZAC PRORAČUNA'!D134</f>
        <v>0</v>
      </c>
      <c r="E136" s="100">
        <f>'ODOBRENI OBRAZAC PRORAČUNA'!E134</f>
        <v>0</v>
      </c>
      <c r="F136" s="56">
        <f t="shared" si="45"/>
        <v>0</v>
      </c>
      <c r="H136" s="9"/>
      <c r="I136" s="55"/>
      <c r="J136" s="55"/>
      <c r="K136" s="56">
        <f t="shared" si="46"/>
        <v>0</v>
      </c>
      <c r="M136" s="9"/>
      <c r="N136" s="101">
        <f t="shared" si="43"/>
        <v>0</v>
      </c>
      <c r="O136" s="101">
        <f t="shared" si="44"/>
        <v>0</v>
      </c>
      <c r="P136" s="56">
        <f t="shared" si="48"/>
        <v>0</v>
      </c>
    </row>
    <row r="137" spans="1:16" s="67" customFormat="1" x14ac:dyDescent="0.25">
      <c r="A137" s="64" t="s">
        <v>46</v>
      </c>
      <c r="B137" s="99">
        <f>'ODOBRENI OBRAZAC PRORAČUNA'!B135</f>
        <v>0</v>
      </c>
      <c r="C137" s="9"/>
      <c r="D137" s="100">
        <f>'ODOBRENI OBRAZAC PRORAČUNA'!D135</f>
        <v>0</v>
      </c>
      <c r="E137" s="100">
        <f>'ODOBRENI OBRAZAC PRORAČUNA'!E135</f>
        <v>0</v>
      </c>
      <c r="F137" s="56">
        <f t="shared" si="45"/>
        <v>0</v>
      </c>
      <c r="H137" s="9"/>
      <c r="I137" s="55"/>
      <c r="J137" s="55"/>
      <c r="K137" s="56">
        <f t="shared" si="46"/>
        <v>0</v>
      </c>
      <c r="M137" s="9"/>
      <c r="N137" s="101">
        <f t="shared" si="43"/>
        <v>0</v>
      </c>
      <c r="O137" s="101">
        <f t="shared" si="44"/>
        <v>0</v>
      </c>
      <c r="P137" s="56">
        <f t="shared" si="48"/>
        <v>0</v>
      </c>
    </row>
    <row r="138" spans="1:16" s="67" customFormat="1" x14ac:dyDescent="0.25">
      <c r="A138" s="64" t="s">
        <v>45</v>
      </c>
      <c r="B138" s="99">
        <f>'ODOBRENI OBRAZAC PRORAČUNA'!B136</f>
        <v>0</v>
      </c>
      <c r="C138" s="9"/>
      <c r="D138" s="100">
        <f>'ODOBRENI OBRAZAC PRORAČUNA'!D136</f>
        <v>0</v>
      </c>
      <c r="E138" s="100">
        <f>'ODOBRENI OBRAZAC PRORAČUNA'!E136</f>
        <v>0</v>
      </c>
      <c r="F138" s="56">
        <f t="shared" si="45"/>
        <v>0</v>
      </c>
      <c r="H138" s="9"/>
      <c r="I138" s="55"/>
      <c r="J138" s="55"/>
      <c r="K138" s="56">
        <f t="shared" si="46"/>
        <v>0</v>
      </c>
      <c r="M138" s="9"/>
      <c r="N138" s="101">
        <f t="shared" si="43"/>
        <v>0</v>
      </c>
      <c r="O138" s="101">
        <f t="shared" si="44"/>
        <v>0</v>
      </c>
      <c r="P138" s="56">
        <f t="shared" si="48"/>
        <v>0</v>
      </c>
    </row>
    <row r="139" spans="1:16" s="67" customFormat="1" x14ac:dyDescent="0.25">
      <c r="A139" s="64" t="s">
        <v>44</v>
      </c>
      <c r="B139" s="99">
        <f>'ODOBRENI OBRAZAC PRORAČUNA'!B137</f>
        <v>0</v>
      </c>
      <c r="C139" s="9"/>
      <c r="D139" s="100">
        <f>'ODOBRENI OBRAZAC PRORAČUNA'!D137</f>
        <v>0</v>
      </c>
      <c r="E139" s="100">
        <f>'ODOBRENI OBRAZAC PRORAČUNA'!E137</f>
        <v>0</v>
      </c>
      <c r="F139" s="56">
        <f t="shared" si="45"/>
        <v>0</v>
      </c>
      <c r="H139" s="9"/>
      <c r="I139" s="55"/>
      <c r="J139" s="55"/>
      <c r="K139" s="56">
        <f t="shared" si="46"/>
        <v>0</v>
      </c>
      <c r="M139" s="9"/>
      <c r="N139" s="101">
        <f t="shared" si="43"/>
        <v>0</v>
      </c>
      <c r="O139" s="101">
        <f t="shared" si="44"/>
        <v>0</v>
      </c>
      <c r="P139" s="56">
        <f t="shared" si="48"/>
        <v>0</v>
      </c>
    </row>
    <row r="140" spans="1:16" s="67" customFormat="1" ht="45" x14ac:dyDescent="0.25">
      <c r="A140" s="1"/>
      <c r="B140" s="1"/>
      <c r="C140" s="1" t="s">
        <v>9</v>
      </c>
      <c r="D140" s="1" t="s">
        <v>137</v>
      </c>
      <c r="E140" s="119" t="s">
        <v>140</v>
      </c>
      <c r="F140" s="1" t="s">
        <v>1</v>
      </c>
      <c r="H140" s="1" t="s">
        <v>9</v>
      </c>
      <c r="I140" s="1" t="s">
        <v>137</v>
      </c>
      <c r="J140" s="119" t="s">
        <v>140</v>
      </c>
      <c r="K140" s="1" t="s">
        <v>1</v>
      </c>
      <c r="M140" s="1" t="s">
        <v>9</v>
      </c>
      <c r="N140" s="1" t="s">
        <v>137</v>
      </c>
      <c r="O140" s="119" t="s">
        <v>140</v>
      </c>
      <c r="P140" s="1" t="s">
        <v>1</v>
      </c>
    </row>
    <row r="141" spans="1:16" s="67" customFormat="1" ht="15.75" x14ac:dyDescent="0.25">
      <c r="A141" s="1"/>
      <c r="B141" s="13" t="s">
        <v>4</v>
      </c>
      <c r="C141" s="66">
        <f>SUM(C42,C59,C70,C76,C87,C98)</f>
        <v>0</v>
      </c>
      <c r="D141" s="66">
        <f>SUM(D110:D139,D70,D59,D76,D42,D87,D98)</f>
        <v>0</v>
      </c>
      <c r="E141" s="66">
        <f>SUM(E110:E139,E70,E59,E76,E42,E87,E98)</f>
        <v>0</v>
      </c>
      <c r="F141" s="60">
        <f>C141+D141+E141</f>
        <v>0</v>
      </c>
      <c r="H141" s="66">
        <f>SUM(H42,H59,H70,H76,H87,H98)</f>
        <v>0</v>
      </c>
      <c r="I141" s="66">
        <f>SUM(I110:I139,I70,I59,I76,I42,I87,I98)</f>
        <v>0</v>
      </c>
      <c r="J141" s="66">
        <f>SUM(J110:J139,J70,J59,J76,J42,J87,J98)</f>
        <v>0</v>
      </c>
      <c r="K141" s="60">
        <f>H141+I141+J141</f>
        <v>0</v>
      </c>
      <c r="M141" s="66">
        <f>SUM(M42,M59,M70,M76,M87,M98)</f>
        <v>0</v>
      </c>
      <c r="N141" s="66">
        <f>SUM(N110:N139,N70,N59,N76,N42,N87,N98)</f>
        <v>0</v>
      </c>
      <c r="O141" s="66">
        <f>SUM(O110:O139,O70,O59,O76,O42,O87,O98)</f>
        <v>0</v>
      </c>
      <c r="P141" s="60">
        <f>M141+N141+O141</f>
        <v>0</v>
      </c>
    </row>
    <row r="142" spans="1:16" s="67" customFormat="1" x14ac:dyDescent="0.25">
      <c r="A142" s="1"/>
      <c r="B142" s="1"/>
      <c r="C142" s="61"/>
      <c r="D142" s="61" t="e">
        <f>D141/F141</f>
        <v>#DIV/0!</v>
      </c>
      <c r="E142" s="61" t="e">
        <f>E141/F141</f>
        <v>#DIV/0!</v>
      </c>
      <c r="F142" s="62" t="e">
        <f>C142+D142</f>
        <v>#DIV/0!</v>
      </c>
      <c r="H142" s="61"/>
      <c r="I142" s="61" t="e">
        <f>I141/K141</f>
        <v>#DIV/0!</v>
      </c>
      <c r="J142" s="61" t="e">
        <f>J141/K141</f>
        <v>#DIV/0!</v>
      </c>
      <c r="K142" s="62" t="e">
        <f>H142+I142</f>
        <v>#DIV/0!</v>
      </c>
      <c r="M142" s="61"/>
      <c r="N142" s="61" t="e">
        <f>N141/P141</f>
        <v>#DIV/0!</v>
      </c>
      <c r="O142" s="61" t="e">
        <f>O141/P141</f>
        <v>#DIV/0!</v>
      </c>
      <c r="P142" s="62" t="e">
        <f>M142+N142</f>
        <v>#DIV/0!</v>
      </c>
    </row>
    <row r="143" spans="1:16" s="67" customFormat="1" x14ac:dyDescent="0.25">
      <c r="A143" s="1"/>
      <c r="B143" s="1"/>
      <c r="C143" s="61" t="e">
        <f>C141/F141</f>
        <v>#DIV/0!</v>
      </c>
      <c r="D143" s="156" t="e">
        <f>D142+E142</f>
        <v>#DIV/0!</v>
      </c>
      <c r="E143" s="157"/>
      <c r="F143" s="62" t="e">
        <f>C143+D143</f>
        <v>#DIV/0!</v>
      </c>
      <c r="H143" s="61" t="e">
        <f>H141/K141</f>
        <v>#DIV/0!</v>
      </c>
      <c r="I143" s="156" t="e">
        <f>I142+J142</f>
        <v>#DIV/0!</v>
      </c>
      <c r="J143" s="157"/>
      <c r="K143" s="62" t="e">
        <f>H143+I143</f>
        <v>#DIV/0!</v>
      </c>
      <c r="M143" s="61" t="e">
        <f>M141/P141</f>
        <v>#DIV/0!</v>
      </c>
      <c r="N143" s="156" t="e">
        <f>N142+O142</f>
        <v>#DIV/0!</v>
      </c>
      <c r="O143" s="157"/>
      <c r="P143" s="62" t="e">
        <f>M143+N143</f>
        <v>#DIV/0!</v>
      </c>
    </row>
    <row r="144" spans="1:16" s="67" customFormat="1" x14ac:dyDescent="0.25">
      <c r="A144" s="18"/>
      <c r="B144"/>
      <c r="C144"/>
      <c r="D144"/>
      <c r="E144"/>
      <c r="F144"/>
    </row>
    <row r="146" spans="1:6" s="67" customFormat="1" x14ac:dyDescent="0.25">
      <c r="A146" s="124" t="s">
        <v>3</v>
      </c>
      <c r="B146" s="125"/>
      <c r="C146" s="125"/>
      <c r="D146" s="125"/>
      <c r="E146" s="125"/>
      <c r="F146" s="126"/>
    </row>
    <row r="147" spans="1:6" s="67" customFormat="1" x14ac:dyDescent="0.25">
      <c r="A147" s="28" t="s">
        <v>7</v>
      </c>
      <c r="B147" s="29" t="s">
        <v>12</v>
      </c>
      <c r="C147" s="73">
        <f>F17</f>
        <v>0</v>
      </c>
      <c r="D147" s="162" t="e">
        <f>C147/SUM(C147:C149)</f>
        <v>#DIV/0!</v>
      </c>
      <c r="E147" s="163"/>
      <c r="F147" s="164"/>
    </row>
    <row r="148" spans="1:6" s="67" customFormat="1" x14ac:dyDescent="0.25">
      <c r="A148" s="28" t="s">
        <v>2</v>
      </c>
      <c r="B148" s="29" t="s">
        <v>71</v>
      </c>
      <c r="C148" s="73">
        <f>F19</f>
        <v>0</v>
      </c>
      <c r="D148" s="165" t="e">
        <f>SUM(C148:C149)/SUM(C147:C149)</f>
        <v>#DIV/0!</v>
      </c>
      <c r="E148" s="166"/>
      <c r="F148" s="167"/>
    </row>
    <row r="149" spans="1:6" s="67" customFormat="1" x14ac:dyDescent="0.25">
      <c r="A149" s="28" t="s">
        <v>6</v>
      </c>
      <c r="B149" s="29" t="s">
        <v>8</v>
      </c>
      <c r="C149" s="73">
        <f>F26</f>
        <v>0</v>
      </c>
      <c r="D149" s="170"/>
      <c r="E149" s="171"/>
      <c r="F149" s="172"/>
    </row>
    <row r="150" spans="1:6" s="67" customFormat="1" x14ac:dyDescent="0.25">
      <c r="A150" s="131" t="s">
        <v>17</v>
      </c>
      <c r="B150" s="131"/>
      <c r="C150" s="74">
        <f>SUM(C147:C149)</f>
        <v>0</v>
      </c>
      <c r="D150" s="168" t="e">
        <f>SUM(D147:F149)</f>
        <v>#DIV/0!</v>
      </c>
      <c r="E150" s="168"/>
      <c r="F150" s="168"/>
    </row>
    <row r="151" spans="1:6" s="67" customFormat="1" x14ac:dyDescent="0.25">
      <c r="A151" s="26"/>
      <c r="B151" s="30"/>
      <c r="C151" s="31"/>
      <c r="D151" s="32"/>
      <c r="E151" s="32"/>
      <c r="F151" s="32"/>
    </row>
    <row r="152" spans="1:6" s="67" customFormat="1" x14ac:dyDescent="0.25">
      <c r="A152" s="128" t="s">
        <v>0</v>
      </c>
      <c r="B152" s="129"/>
      <c r="C152" s="129"/>
      <c r="D152" s="129"/>
      <c r="E152" s="129"/>
      <c r="F152" s="130"/>
    </row>
    <row r="153" spans="1:6" s="67" customFormat="1" x14ac:dyDescent="0.25">
      <c r="A153" s="27" t="s">
        <v>7</v>
      </c>
      <c r="B153" s="12" t="s">
        <v>10</v>
      </c>
      <c r="C153" s="57">
        <f>C141</f>
        <v>0</v>
      </c>
      <c r="D153" s="158" t="e">
        <f>C153/C156</f>
        <v>#DIV/0!</v>
      </c>
      <c r="E153" s="159"/>
      <c r="F153" s="160"/>
    </row>
    <row r="154" spans="1:6" s="67" customFormat="1" x14ac:dyDescent="0.25">
      <c r="A154" s="27" t="s">
        <v>2</v>
      </c>
      <c r="B154" s="12" t="s">
        <v>138</v>
      </c>
      <c r="C154" s="57">
        <f>D141</f>
        <v>0</v>
      </c>
      <c r="D154" s="158" t="e">
        <f>C154/F141</f>
        <v>#DIV/0!</v>
      </c>
      <c r="E154" s="159"/>
      <c r="F154" s="160"/>
    </row>
    <row r="155" spans="1:6" s="67" customFormat="1" x14ac:dyDescent="0.25">
      <c r="A155" s="27" t="s">
        <v>6</v>
      </c>
      <c r="B155" s="12" t="s">
        <v>139</v>
      </c>
      <c r="C155" s="57">
        <f>E141</f>
        <v>0</v>
      </c>
      <c r="D155" s="158" t="e">
        <f>C155/F141</f>
        <v>#DIV/0!</v>
      </c>
      <c r="E155" s="159"/>
      <c r="F155" s="160"/>
    </row>
    <row r="156" spans="1:6" s="67" customFormat="1" x14ac:dyDescent="0.25">
      <c r="A156" s="27" t="s">
        <v>40</v>
      </c>
      <c r="B156" s="34" t="s">
        <v>11</v>
      </c>
      <c r="C156" s="58">
        <f>C153+C154+C155</f>
        <v>0</v>
      </c>
      <c r="D156" s="161">
        <v>1</v>
      </c>
      <c r="E156" s="161"/>
      <c r="F156" s="161"/>
    </row>
    <row r="157" spans="1:6" s="67" customFormat="1" x14ac:dyDescent="0.25">
      <c r="A157"/>
      <c r="B157"/>
      <c r="C157" s="14"/>
      <c r="D157" s="14"/>
      <c r="E157" s="14"/>
      <c r="F157" s="14"/>
    </row>
    <row r="158" spans="1:6" s="67" customFormat="1" x14ac:dyDescent="0.25">
      <c r="A158" s="33">
        <v>1</v>
      </c>
      <c r="B158" s="33" t="s">
        <v>13</v>
      </c>
      <c r="C158" s="59">
        <f>SUM(C147:C149)-C156</f>
        <v>0</v>
      </c>
      <c r="D158" s="169" t="e">
        <f>1-C158/SUM(C147:C149)</f>
        <v>#DIV/0!</v>
      </c>
      <c r="E158" s="169"/>
      <c r="F158" s="169"/>
    </row>
    <row r="160" spans="1:6" s="67" customFormat="1" x14ac:dyDescent="0.25">
      <c r="A160"/>
      <c r="B160"/>
      <c r="C160" s="127"/>
      <c r="D160" s="127"/>
      <c r="E160" s="127"/>
      <c r="F160" s="127"/>
    </row>
    <row r="161" spans="1:6" s="67" customFormat="1" x14ac:dyDescent="0.25">
      <c r="A161"/>
      <c r="B161" s="2"/>
      <c r="C161" s="2"/>
      <c r="D161" s="2"/>
      <c r="E161" s="2"/>
      <c r="F161" s="2"/>
    </row>
    <row r="162" spans="1:6" s="67" customFormat="1" x14ac:dyDescent="0.25">
      <c r="A162"/>
      <c r="B162" s="2"/>
      <c r="C162" s="2"/>
      <c r="D162" s="2"/>
      <c r="E162" s="2"/>
      <c r="F162" s="2"/>
    </row>
    <row r="163" spans="1:6" s="67" customFormat="1" x14ac:dyDescent="0.25">
      <c r="A163"/>
      <c r="B163" s="2"/>
      <c r="C163" s="154"/>
      <c r="D163" s="154"/>
      <c r="E163" s="111"/>
      <c r="F163" s="2"/>
    </row>
    <row r="164" spans="1:6" s="67" customFormat="1" x14ac:dyDescent="0.25">
      <c r="A164"/>
      <c r="B164" s="2"/>
      <c r="C164"/>
      <c r="D164" s="2"/>
      <c r="E164" s="2"/>
      <c r="F164" s="2"/>
    </row>
    <row r="165" spans="1:6" s="67" customFormat="1" x14ac:dyDescent="0.25">
      <c r="A165" s="14"/>
      <c r="B165" s="65" t="s">
        <v>20</v>
      </c>
      <c r="C165" s="123"/>
      <c r="D165" s="123"/>
      <c r="E165" s="123"/>
      <c r="F165" s="123"/>
    </row>
    <row r="166" spans="1:6" s="67" customFormat="1" x14ac:dyDescent="0.25">
      <c r="A166" s="14"/>
      <c r="B166" s="2"/>
      <c r="C166" s="2"/>
      <c r="D166" s="15"/>
      <c r="E166" s="15"/>
      <c r="F166" s="15"/>
    </row>
    <row r="167" spans="1:6" s="67" customFormat="1" x14ac:dyDescent="0.25">
      <c r="A167"/>
      <c r="B167" s="3"/>
      <c r="C167" s="3"/>
      <c r="D167" s="3"/>
      <c r="E167" s="3"/>
      <c r="F167" s="3"/>
    </row>
    <row r="168" spans="1:6" s="67" customFormat="1" x14ac:dyDescent="0.25">
      <c r="A168"/>
      <c r="B168" s="3"/>
      <c r="C168" s="154"/>
      <c r="D168" s="154"/>
      <c r="E168" s="111"/>
      <c r="F168" s="3"/>
    </row>
    <row r="169" spans="1:6" s="67" customFormat="1" x14ac:dyDescent="0.25">
      <c r="A169"/>
      <c r="B169" s="3"/>
      <c r="C169" s="3"/>
      <c r="D169" s="3"/>
      <c r="E169" s="3"/>
      <c r="F169" s="3"/>
    </row>
    <row r="170" spans="1:6" s="67" customFormat="1" x14ac:dyDescent="0.25">
      <c r="A170"/>
      <c r="B170" s="3"/>
      <c r="C170" s="3"/>
      <c r="D170" s="3"/>
      <c r="E170" s="3"/>
      <c r="F170" s="3"/>
    </row>
    <row r="171" spans="1:6" s="67" customFormat="1" x14ac:dyDescent="0.25">
      <c r="A171" s="107"/>
      <c r="B171" s="75" t="s">
        <v>31</v>
      </c>
      <c r="C171" s="4"/>
      <c r="D171" s="15"/>
      <c r="E171" s="15"/>
      <c r="F171" s="4"/>
    </row>
    <row r="172" spans="1:6" s="67" customFormat="1" x14ac:dyDescent="0.25">
      <c r="A172" s="107"/>
      <c r="B172" s="4"/>
      <c r="C172" s="4"/>
      <c r="D172" s="4"/>
      <c r="E172" s="4"/>
      <c r="F172" s="4"/>
    </row>
    <row r="173" spans="1:6" s="67" customFormat="1" x14ac:dyDescent="0.25">
      <c r="A173"/>
      <c r="B173" s="76"/>
      <c r="C173"/>
      <c r="D173"/>
      <c r="E173"/>
      <c r="F173"/>
    </row>
  </sheetData>
  <sheetProtection algorithmName="SHA-512" hashValue="ojamPu1toKAEEJB/L7RtcXjReQmLdRhR6CpebwG9+o5pbyRzK+iTfSdsTKITaH6mG6m+LtRD19JHBae6BKZ4pw==" saltValue="bW2a9rUVoOHccjl/00L8sQ==" spinCount="100000" sheet="1" selectLockedCells="1"/>
  <mergeCells count="47">
    <mergeCell ref="B12:D12"/>
    <mergeCell ref="A1:F1"/>
    <mergeCell ref="B6:D6"/>
    <mergeCell ref="A7:F7"/>
    <mergeCell ref="B9:D9"/>
    <mergeCell ref="A10:F10"/>
    <mergeCell ref="B28:D28"/>
    <mergeCell ref="A13:F13"/>
    <mergeCell ref="A15:F15"/>
    <mergeCell ref="A17:D17"/>
    <mergeCell ref="A19:D19"/>
    <mergeCell ref="B20:D20"/>
    <mergeCell ref="B21:D21"/>
    <mergeCell ref="B22:D22"/>
    <mergeCell ref="B23:D23"/>
    <mergeCell ref="B24:D24"/>
    <mergeCell ref="A26:D26"/>
    <mergeCell ref="B27:D27"/>
    <mergeCell ref="A152:F152"/>
    <mergeCell ref="B29:D29"/>
    <mergeCell ref="B30:D30"/>
    <mergeCell ref="B31:D31"/>
    <mergeCell ref="A33:D33"/>
    <mergeCell ref="A36:F36"/>
    <mergeCell ref="C40:F40"/>
    <mergeCell ref="D143:E143"/>
    <mergeCell ref="H40:K40"/>
    <mergeCell ref="M38:P38"/>
    <mergeCell ref="M40:P40"/>
    <mergeCell ref="H38:I38"/>
    <mergeCell ref="A38:D38"/>
    <mergeCell ref="D155:F155"/>
    <mergeCell ref="I143:J143"/>
    <mergeCell ref="N143:O143"/>
    <mergeCell ref="C165:F165"/>
    <mergeCell ref="C168:D168"/>
    <mergeCell ref="D153:F153"/>
    <mergeCell ref="D154:F154"/>
    <mergeCell ref="D156:F156"/>
    <mergeCell ref="D158:F158"/>
    <mergeCell ref="C160:F160"/>
    <mergeCell ref="C163:D163"/>
    <mergeCell ref="A146:F146"/>
    <mergeCell ref="D147:F147"/>
    <mergeCell ref="D148:F149"/>
    <mergeCell ref="A150:B150"/>
    <mergeCell ref="D150:F150"/>
  </mergeCells>
  <conditionalFormatting sqref="B1:B12 B14:B142 B144:B153 B157:B1048576">
    <cfRule type="containsText" dxfId="169" priority="52" operator="containsText" text="novo">
      <formula>NOT(ISERROR(SEARCH("novo",B1)))</formula>
    </cfRule>
  </conditionalFormatting>
  <conditionalFormatting sqref="C59">
    <cfRule type="expression" dxfId="168" priority="47">
      <formula>$C$57&lt;=$F$17*0.3</formula>
    </cfRule>
    <cfRule type="expression" dxfId="167" priority="46">
      <formula>$C$57&gt;$F$17*0.3</formula>
    </cfRule>
    <cfRule type="expression" dxfId="166" priority="45">
      <formula>$C$57=0</formula>
    </cfRule>
  </conditionalFormatting>
  <conditionalFormatting sqref="C98">
    <cfRule type="expression" dxfId="165" priority="42">
      <formula>$C$96=0</formula>
    </cfRule>
    <cfRule type="expression" dxfId="164" priority="44">
      <formula>$C$96&gt;$F$17*0.1</formula>
    </cfRule>
    <cfRule type="expression" dxfId="163" priority="43">
      <formula>$C$96&lt;=$F$17*0.1</formula>
    </cfRule>
  </conditionalFormatting>
  <conditionalFormatting sqref="C141">
    <cfRule type="expression" dxfId="162" priority="121">
      <formula>$C$141&lt;=$F$17</formula>
    </cfRule>
    <cfRule type="expression" dxfId="161" priority="119">
      <formula>$C$141=0</formula>
    </cfRule>
    <cfRule type="expression" dxfId="160" priority="120">
      <formula>$C$141&gt;$F$17</formula>
    </cfRule>
  </conditionalFormatting>
  <conditionalFormatting sqref="C143">
    <cfRule type="cellIs" dxfId="159" priority="36" operator="equal">
      <formula>0.6</formula>
    </cfRule>
    <cfRule type="cellIs" dxfId="158" priority="37" operator="lessThan">
      <formula>0.6</formula>
    </cfRule>
    <cfRule type="cellIs" dxfId="157" priority="38" operator="greaterThan">
      <formula>0.6</formula>
    </cfRule>
  </conditionalFormatting>
  <conditionalFormatting sqref="D143">
    <cfRule type="cellIs" dxfId="156" priority="33" operator="greaterThan">
      <formula>0.4</formula>
    </cfRule>
    <cfRule type="cellIs" dxfId="155" priority="34" operator="lessThan">
      <formula>0.4</formula>
    </cfRule>
    <cfRule type="cellIs" dxfId="154" priority="35" operator="equal">
      <formula>0.4</formula>
    </cfRule>
  </conditionalFormatting>
  <conditionalFormatting sqref="H59">
    <cfRule type="expression" dxfId="153" priority="39">
      <formula>$C$57=0</formula>
    </cfRule>
    <cfRule type="expression" dxfId="152" priority="40">
      <formula>$C$57&gt;$F$17*0.3</formula>
    </cfRule>
    <cfRule type="expression" dxfId="151" priority="41">
      <formula>$C$57&lt;=$F$17*0.3</formula>
    </cfRule>
  </conditionalFormatting>
  <conditionalFormatting sqref="H98">
    <cfRule type="expression" dxfId="150" priority="101">
      <formula>$H$98=0</formula>
    </cfRule>
    <cfRule type="expression" dxfId="149" priority="102">
      <formula>$H$98&lt;=$F$17*0.1</formula>
    </cfRule>
    <cfRule type="expression" dxfId="148" priority="103">
      <formula>$H$98&gt;$F$17*0.1</formula>
    </cfRule>
  </conditionalFormatting>
  <conditionalFormatting sqref="H141">
    <cfRule type="expression" dxfId="147" priority="30">
      <formula>$C$141=0</formula>
    </cfRule>
    <cfRule type="expression" dxfId="146" priority="31">
      <formula>$C$141&gt;$F$17</formula>
    </cfRule>
    <cfRule type="expression" dxfId="145" priority="32">
      <formula>$C$141&lt;=$F$17</formula>
    </cfRule>
  </conditionalFormatting>
  <conditionalFormatting sqref="H143">
    <cfRule type="cellIs" dxfId="144" priority="27" operator="equal">
      <formula>0.6</formula>
    </cfRule>
    <cfRule type="cellIs" dxfId="143" priority="28" operator="lessThan">
      <formula>0.6</formula>
    </cfRule>
    <cfRule type="cellIs" dxfId="142" priority="29" operator="greaterThan">
      <formula>0.6</formula>
    </cfRule>
  </conditionalFormatting>
  <conditionalFormatting sqref="I143">
    <cfRule type="cellIs" dxfId="141" priority="24" operator="greaterThan">
      <formula>0.4</formula>
    </cfRule>
    <cfRule type="cellIs" dxfId="140" priority="25" operator="lessThan">
      <formula>0.4</formula>
    </cfRule>
    <cfRule type="cellIs" dxfId="139" priority="26" operator="equal">
      <formula>0.4</formula>
    </cfRule>
  </conditionalFormatting>
  <conditionalFormatting sqref="M44:O50">
    <cfRule type="cellIs" dxfId="138" priority="76" operator="lessThan">
      <formula>0</formula>
    </cfRule>
    <cfRule type="cellIs" dxfId="137" priority="75" operator="greaterThan">
      <formula>0</formula>
    </cfRule>
  </conditionalFormatting>
  <conditionalFormatting sqref="M141">
    <cfRule type="expression" dxfId="136" priority="21">
      <formula>$C$141=0</formula>
    </cfRule>
    <cfRule type="expression" dxfId="135" priority="23">
      <formula>$C$141&lt;=$F$17</formula>
    </cfRule>
    <cfRule type="expression" dxfId="134" priority="22">
      <formula>$C$141&gt;$F$17</formula>
    </cfRule>
  </conditionalFormatting>
  <conditionalFormatting sqref="M143">
    <cfRule type="cellIs" dxfId="133" priority="18" operator="equal">
      <formula>0.6</formula>
    </cfRule>
    <cfRule type="cellIs" dxfId="132" priority="20" operator="greaterThan">
      <formula>0.6</formula>
    </cfRule>
    <cfRule type="cellIs" dxfId="131" priority="19" operator="lessThan">
      <formula>0.6</formula>
    </cfRule>
  </conditionalFormatting>
  <conditionalFormatting sqref="N143">
    <cfRule type="cellIs" dxfId="130" priority="17" operator="equal">
      <formula>0.4</formula>
    </cfRule>
    <cfRule type="cellIs" dxfId="129" priority="15" operator="greaterThan">
      <formula>0.4</formula>
    </cfRule>
    <cfRule type="cellIs" dxfId="128" priority="16" operator="lessThan">
      <formula>0.4</formula>
    </cfRule>
  </conditionalFormatting>
  <conditionalFormatting sqref="M52:O58">
    <cfRule type="cellIs" dxfId="127" priority="13" operator="greaterThan">
      <formula>0</formula>
    </cfRule>
    <cfRule type="cellIs" dxfId="126" priority="14" operator="lessThan">
      <formula>0</formula>
    </cfRule>
  </conditionalFormatting>
  <conditionalFormatting sqref="M60:O69">
    <cfRule type="cellIs" dxfId="125" priority="11" operator="greaterThan">
      <formula>0</formula>
    </cfRule>
    <cfRule type="cellIs" dxfId="124" priority="12" operator="lessThan">
      <formula>0</formula>
    </cfRule>
  </conditionalFormatting>
  <conditionalFormatting sqref="M71:O75">
    <cfRule type="cellIs" dxfId="123" priority="9" operator="greaterThan">
      <formula>0</formula>
    </cfRule>
    <cfRule type="cellIs" dxfId="122" priority="10" operator="lessThan">
      <formula>0</formula>
    </cfRule>
  </conditionalFormatting>
  <conditionalFormatting sqref="M77:O86">
    <cfRule type="cellIs" dxfId="121" priority="7" operator="greaterThan">
      <formula>0</formula>
    </cfRule>
    <cfRule type="cellIs" dxfId="120" priority="8" operator="lessThan">
      <formula>0</formula>
    </cfRule>
  </conditionalFormatting>
  <conditionalFormatting sqref="M88:O97">
    <cfRule type="cellIs" dxfId="119" priority="5" operator="greaterThan">
      <formula>0</formula>
    </cfRule>
    <cfRule type="cellIs" dxfId="118" priority="6" operator="lessThan">
      <formula>0</formula>
    </cfRule>
  </conditionalFormatting>
  <conditionalFormatting sqref="M99:O108">
    <cfRule type="cellIs" dxfId="117" priority="3" operator="greaterThan">
      <formula>0</formula>
    </cfRule>
    <cfRule type="cellIs" dxfId="116" priority="4" operator="lessThan">
      <formula>0</formula>
    </cfRule>
  </conditionalFormatting>
  <conditionalFormatting sqref="N110:O139">
    <cfRule type="cellIs" dxfId="115" priority="1" operator="greaterThan">
      <formula>0</formula>
    </cfRule>
    <cfRule type="cellIs" dxfId="114" priority="2" operator="lessThan">
      <formula>0</formula>
    </cfRule>
  </conditionalFormatting>
  <dataValidations count="2">
    <dataValidation type="custom" allowBlank="1" showInputMessage="1" showErrorMessage="1" errorTitle="Pogrešan unos" error="Molimo korigirajte troškovnik jer ste unijeli više troškova od planiranih prihoda" sqref="H141 C141 M141">
      <formula1>C141&lt;F17</formula1>
    </dataValidation>
    <dataValidation type="custom" allowBlank="1" showInputMessage="1" showErrorMessage="1" errorTitle="Unijeli ste pogrešan iznos" error="Korigirajte iznos jer ste unijeli iznos veći od dopuštenog" sqref="F17 H17 K17">
      <formula1>F17&lt;=G13</formula1>
    </dataValidation>
  </dataValidations>
  <pageMargins left="0.7" right="0.7" top="0.75" bottom="0.75" header="0.3" footer="0.3"/>
  <pageSetup paperSize="9" scale="3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3"/>
  <sheetViews>
    <sheetView showGridLines="0" topLeftCell="A56" zoomScale="80" zoomScaleNormal="80" workbookViewId="0">
      <selection activeCell="H77" sqref="H77"/>
    </sheetView>
  </sheetViews>
  <sheetFormatPr defaultColWidth="9.140625" defaultRowHeight="15" x14ac:dyDescent="0.25"/>
  <cols>
    <col min="1" max="1" width="7.42578125" customWidth="1"/>
    <col min="2" max="2" width="67.140625" customWidth="1"/>
    <col min="3" max="3" width="15.7109375" bestFit="1" customWidth="1"/>
    <col min="4" max="4" width="20" bestFit="1" customWidth="1"/>
    <col min="5" max="5" width="15.7109375" customWidth="1"/>
    <col min="6" max="6" width="20" bestFit="1" customWidth="1"/>
    <col min="7" max="7" width="6.42578125" style="67" customWidth="1"/>
    <col min="8" max="8" width="15.28515625" customWidth="1"/>
    <col min="9" max="9" width="20" bestFit="1" customWidth="1"/>
    <col min="10" max="10" width="15.7109375" bestFit="1" customWidth="1"/>
    <col min="11" max="11" width="20" bestFit="1" customWidth="1"/>
    <col min="12" max="12" width="6.42578125" style="67" customWidth="1"/>
    <col min="13" max="13" width="13.85546875" bestFit="1" customWidth="1"/>
    <col min="14" max="14" width="20" bestFit="1" customWidth="1"/>
    <col min="15" max="16" width="15.7109375" bestFit="1" customWidth="1"/>
  </cols>
  <sheetData>
    <row r="1" spans="1:12" ht="18.75" customHeight="1" x14ac:dyDescent="0.25">
      <c r="A1" s="121" t="s">
        <v>136</v>
      </c>
      <c r="B1" s="122"/>
      <c r="C1" s="122"/>
      <c r="D1" s="122"/>
      <c r="E1" s="122"/>
      <c r="F1" s="122"/>
    </row>
    <row r="2" spans="1:12" x14ac:dyDescent="0.25">
      <c r="B2" s="14"/>
      <c r="D2" s="82"/>
      <c r="E2" s="82"/>
    </row>
    <row r="3" spans="1:12" x14ac:dyDescent="0.25">
      <c r="B3" s="14"/>
      <c r="D3" s="82"/>
      <c r="E3" s="82"/>
    </row>
    <row r="4" spans="1:12" x14ac:dyDescent="0.25">
      <c r="B4" s="14"/>
      <c r="D4" s="82"/>
      <c r="E4" s="82"/>
    </row>
    <row r="5" spans="1:12" x14ac:dyDescent="0.25">
      <c r="B5" s="14"/>
      <c r="D5" s="82"/>
      <c r="E5" s="82"/>
    </row>
    <row r="6" spans="1:12" x14ac:dyDescent="0.25">
      <c r="B6" s="135" t="s">
        <v>21</v>
      </c>
      <c r="C6" s="135"/>
      <c r="D6" s="135"/>
      <c r="E6" s="41"/>
    </row>
    <row r="7" spans="1:12" ht="15.75" customHeight="1" x14ac:dyDescent="0.25">
      <c r="A7" s="181"/>
      <c r="B7" s="182"/>
      <c r="C7" s="182"/>
      <c r="D7" s="182"/>
      <c r="E7" s="182"/>
      <c r="F7" s="183"/>
    </row>
    <row r="8" spans="1:12" x14ac:dyDescent="0.25">
      <c r="B8" s="14"/>
      <c r="D8" s="82"/>
      <c r="E8" s="82"/>
    </row>
    <row r="9" spans="1:12" x14ac:dyDescent="0.25">
      <c r="B9" s="135" t="s">
        <v>22</v>
      </c>
      <c r="C9" s="135"/>
      <c r="D9" s="135"/>
      <c r="E9" s="41"/>
    </row>
    <row r="10" spans="1:12" ht="30" customHeight="1" x14ac:dyDescent="0.25">
      <c r="A10" s="184"/>
      <c r="B10" s="184"/>
      <c r="C10" s="184"/>
      <c r="D10" s="184"/>
      <c r="E10" s="184"/>
      <c r="F10" s="184"/>
      <c r="G10" s="68">
        <v>100000</v>
      </c>
      <c r="L10" s="68">
        <v>100000</v>
      </c>
    </row>
    <row r="11" spans="1:12" x14ac:dyDescent="0.25">
      <c r="A11" s="41"/>
      <c r="B11" s="41"/>
      <c r="C11" s="41"/>
      <c r="D11" s="41"/>
      <c r="E11" s="41"/>
      <c r="F11" s="41"/>
      <c r="G11" s="68">
        <v>300000</v>
      </c>
      <c r="L11" s="68">
        <v>300000</v>
      </c>
    </row>
    <row r="12" spans="1:12" x14ac:dyDescent="0.25">
      <c r="B12" s="135" t="s">
        <v>23</v>
      </c>
      <c r="C12" s="135"/>
      <c r="D12" s="135"/>
      <c r="E12" s="41"/>
    </row>
    <row r="13" spans="1:12" ht="30" customHeight="1" x14ac:dyDescent="0.25">
      <c r="A13" s="146"/>
      <c r="B13" s="146"/>
      <c r="C13" s="146"/>
      <c r="D13" s="146"/>
      <c r="E13" s="146"/>
      <c r="F13" s="146"/>
      <c r="G13" s="69">
        <f>IF(A13="SKUPINA A (iznos sufinanciranja do 300.000,00 eur)",G11,G10)</f>
        <v>100000</v>
      </c>
      <c r="L13" s="69">
        <f>IF(F13="SKUPINA A (iznos sufinanciranja do 300.000,00 eur)",L11,L10)</f>
        <v>100000</v>
      </c>
    </row>
    <row r="14" spans="1:12" x14ac:dyDescent="0.25">
      <c r="B14" s="14"/>
      <c r="D14" s="82"/>
      <c r="E14" s="82"/>
    </row>
    <row r="15" spans="1:12" ht="15.75" x14ac:dyDescent="0.25">
      <c r="A15" s="145" t="s">
        <v>3</v>
      </c>
      <c r="B15" s="145"/>
      <c r="C15" s="145"/>
      <c r="D15" s="145"/>
      <c r="E15" s="145"/>
      <c r="F15" s="145"/>
      <c r="H15" s="83" t="s">
        <v>30</v>
      </c>
      <c r="K15" s="83" t="s">
        <v>26</v>
      </c>
      <c r="L15"/>
    </row>
    <row r="16" spans="1:12" x14ac:dyDescent="0.25">
      <c r="B16" s="14"/>
      <c r="D16" s="82"/>
      <c r="E16" s="82"/>
    </row>
    <row r="17" spans="1:12" x14ac:dyDescent="0.25">
      <c r="A17" s="142" t="s">
        <v>12</v>
      </c>
      <c r="B17" s="142"/>
      <c r="C17" s="142"/>
      <c r="D17" s="143"/>
      <c r="E17" s="117"/>
      <c r="F17" s="84">
        <f>'ODOBRENI OBRAZAC PRORAČUNA'!F17</f>
        <v>0</v>
      </c>
      <c r="G17" s="67" t="str">
        <f>IF(F17&lt;=G13,"OK","pogrešan iznos")</f>
        <v>OK</v>
      </c>
      <c r="H17" s="84">
        <f>'ODOBRENI OBRAZAC PRORAČUNA'!F17</f>
        <v>0</v>
      </c>
      <c r="K17" s="84">
        <f>H17-F17</f>
        <v>0</v>
      </c>
      <c r="L17" s="67" t="str">
        <f>IF(K17&lt;=L13,"OK","pogrešan iznos")</f>
        <v>OK</v>
      </c>
    </row>
    <row r="18" spans="1:12" ht="9.75" customHeight="1" x14ac:dyDescent="0.25">
      <c r="B18" s="14"/>
      <c r="D18" s="85"/>
      <c r="E18" s="85"/>
    </row>
    <row r="19" spans="1:12" x14ac:dyDescent="0.25">
      <c r="A19" s="142" t="s">
        <v>70</v>
      </c>
      <c r="B19" s="142"/>
      <c r="C19" s="142"/>
      <c r="D19" s="143"/>
      <c r="E19" s="117"/>
      <c r="F19" s="84">
        <f>SUM(F20:F24)</f>
        <v>0</v>
      </c>
      <c r="H19" s="84">
        <f>SUM(H20:H24)</f>
        <v>0</v>
      </c>
      <c r="K19" s="84">
        <f t="shared" ref="K19:K24" si="0">H19-F19</f>
        <v>0</v>
      </c>
    </row>
    <row r="20" spans="1:12" x14ac:dyDescent="0.25">
      <c r="A20" s="86">
        <v>1</v>
      </c>
      <c r="B20" s="175">
        <f>'ODOBRENI OBRAZAC PRORAČUNA'!B20:E20</f>
        <v>0</v>
      </c>
      <c r="C20" s="176"/>
      <c r="D20" s="177"/>
      <c r="E20" s="114"/>
      <c r="F20" s="87">
        <f>'ODOBRENI OBRAZAC PRORAČUNA'!F20</f>
        <v>0</v>
      </c>
      <c r="H20" s="45"/>
      <c r="K20" s="88">
        <f t="shared" si="0"/>
        <v>0</v>
      </c>
    </row>
    <row r="21" spans="1:12" x14ac:dyDescent="0.25">
      <c r="A21" s="86">
        <v>2</v>
      </c>
      <c r="B21" s="175">
        <f>'ODOBRENI OBRAZAC PRORAČUNA'!B21:E21</f>
        <v>0</v>
      </c>
      <c r="C21" s="176"/>
      <c r="D21" s="177"/>
      <c r="E21" s="114"/>
      <c r="F21" s="87">
        <f>'ODOBRENI OBRAZAC PRORAČUNA'!F21</f>
        <v>0</v>
      </c>
      <c r="H21" s="47"/>
      <c r="K21" s="87">
        <f t="shared" si="0"/>
        <v>0</v>
      </c>
    </row>
    <row r="22" spans="1:12" x14ac:dyDescent="0.25">
      <c r="A22" s="86">
        <v>3</v>
      </c>
      <c r="B22" s="175">
        <f>'ODOBRENI OBRAZAC PRORAČUNA'!B22:E22</f>
        <v>0</v>
      </c>
      <c r="C22" s="176"/>
      <c r="D22" s="177"/>
      <c r="E22" s="114"/>
      <c r="F22" s="87">
        <f>'ODOBRENI OBRAZAC PRORAČUNA'!F22</f>
        <v>0</v>
      </c>
      <c r="H22" s="47"/>
      <c r="K22" s="87">
        <f t="shared" si="0"/>
        <v>0</v>
      </c>
    </row>
    <row r="23" spans="1:12" x14ac:dyDescent="0.25">
      <c r="A23" s="86">
        <v>4</v>
      </c>
      <c r="B23" s="175">
        <f>'ODOBRENI OBRAZAC PRORAČUNA'!B23:E23</f>
        <v>0</v>
      </c>
      <c r="C23" s="176"/>
      <c r="D23" s="177"/>
      <c r="E23" s="114"/>
      <c r="F23" s="87">
        <f>'ODOBRENI OBRAZAC PRORAČUNA'!F23</f>
        <v>0</v>
      </c>
      <c r="H23" s="47"/>
      <c r="K23" s="87">
        <f t="shared" si="0"/>
        <v>0</v>
      </c>
    </row>
    <row r="24" spans="1:12" x14ac:dyDescent="0.25">
      <c r="A24" s="86">
        <v>5</v>
      </c>
      <c r="B24" s="178">
        <f>'ODOBRENI OBRAZAC PRORAČUNA'!B24:E24</f>
        <v>0</v>
      </c>
      <c r="C24" s="179"/>
      <c r="D24" s="180"/>
      <c r="E24" s="115"/>
      <c r="F24" s="87">
        <f>'ODOBRENI OBRAZAC PRORAČUNA'!F24</f>
        <v>0</v>
      </c>
      <c r="H24" s="47"/>
      <c r="K24" s="87">
        <f t="shared" si="0"/>
        <v>0</v>
      </c>
    </row>
    <row r="25" spans="1:12" ht="9" customHeight="1" x14ac:dyDescent="0.25">
      <c r="A25" s="25"/>
      <c r="B25" s="24"/>
      <c r="C25" s="36"/>
      <c r="D25" s="36"/>
      <c r="E25" s="36"/>
      <c r="F25" s="89"/>
      <c r="H25" s="89"/>
      <c r="K25" s="89"/>
    </row>
    <row r="26" spans="1:12" x14ac:dyDescent="0.25">
      <c r="A26" s="147" t="s">
        <v>24</v>
      </c>
      <c r="B26" s="147"/>
      <c r="C26" s="147"/>
      <c r="D26" s="148"/>
      <c r="E26" s="118"/>
      <c r="F26" s="90">
        <f>SUM(F27:F32)</f>
        <v>0</v>
      </c>
      <c r="H26" s="90">
        <f>SUM(H27:H32)</f>
        <v>0</v>
      </c>
      <c r="K26" s="90">
        <f t="shared" ref="K26:K31" si="1">H26-F26</f>
        <v>0</v>
      </c>
    </row>
    <row r="27" spans="1:12" x14ac:dyDescent="0.25">
      <c r="A27" s="86">
        <v>1</v>
      </c>
      <c r="B27" s="175">
        <f>'ODOBRENI OBRAZAC PRORAČUNA'!B27:E27</f>
        <v>0</v>
      </c>
      <c r="C27" s="176"/>
      <c r="D27" s="177"/>
      <c r="E27" s="114"/>
      <c r="F27" s="87">
        <f>'ODOBRENI OBRAZAC PRORAČUNA'!F27</f>
        <v>0</v>
      </c>
      <c r="H27" s="45"/>
      <c r="K27" s="88">
        <f t="shared" si="1"/>
        <v>0</v>
      </c>
    </row>
    <row r="28" spans="1:12" x14ac:dyDescent="0.25">
      <c r="A28" s="86">
        <v>2</v>
      </c>
      <c r="B28" s="175">
        <f>'ODOBRENI OBRAZAC PRORAČUNA'!B28:E28</f>
        <v>0</v>
      </c>
      <c r="C28" s="176"/>
      <c r="D28" s="177"/>
      <c r="E28" s="114"/>
      <c r="F28" s="87">
        <f>'ODOBRENI OBRAZAC PRORAČUNA'!F28</f>
        <v>0</v>
      </c>
      <c r="H28" s="47"/>
      <c r="K28" s="87">
        <f t="shared" si="1"/>
        <v>0</v>
      </c>
    </row>
    <row r="29" spans="1:12" x14ac:dyDescent="0.25">
      <c r="A29" s="86">
        <v>3</v>
      </c>
      <c r="B29" s="175">
        <f>'ODOBRENI OBRAZAC PRORAČUNA'!B29:E29</f>
        <v>0</v>
      </c>
      <c r="C29" s="176"/>
      <c r="D29" s="177"/>
      <c r="E29" s="114"/>
      <c r="F29" s="87">
        <f>'ODOBRENI OBRAZAC PRORAČUNA'!F29</f>
        <v>0</v>
      </c>
      <c r="H29" s="47"/>
      <c r="K29" s="87">
        <f t="shared" si="1"/>
        <v>0</v>
      </c>
    </row>
    <row r="30" spans="1:12" x14ac:dyDescent="0.25">
      <c r="A30" s="86">
        <v>4</v>
      </c>
      <c r="B30" s="175" t="str">
        <f>'ODOBRENI OBRAZAC PRORAČUNA'!B30:E30</f>
        <v>,</v>
      </c>
      <c r="C30" s="176"/>
      <c r="D30" s="177"/>
      <c r="E30" s="114"/>
      <c r="F30" s="87">
        <f>'ODOBRENI OBRAZAC PRORAČUNA'!F30</f>
        <v>0</v>
      </c>
      <c r="H30" s="47"/>
      <c r="K30" s="87">
        <f t="shared" si="1"/>
        <v>0</v>
      </c>
    </row>
    <row r="31" spans="1:12" x14ac:dyDescent="0.25">
      <c r="A31" s="86">
        <v>5</v>
      </c>
      <c r="B31" s="178">
        <f>'ODOBRENI OBRAZAC PRORAČUNA'!B31:E31</f>
        <v>0</v>
      </c>
      <c r="C31" s="179"/>
      <c r="D31" s="180"/>
      <c r="E31" s="115"/>
      <c r="F31" s="87">
        <f>'ODOBRENI OBRAZAC PRORAČUNA'!F31</f>
        <v>0</v>
      </c>
      <c r="H31" s="47"/>
      <c r="K31" s="87">
        <f t="shared" si="1"/>
        <v>0</v>
      </c>
    </row>
    <row r="32" spans="1:12" ht="9.75" customHeight="1" x14ac:dyDescent="0.25">
      <c r="B32" s="14"/>
      <c r="F32" s="82"/>
      <c r="H32" s="82"/>
      <c r="K32" s="82"/>
    </row>
    <row r="33" spans="1:16" x14ac:dyDescent="0.25">
      <c r="A33" s="152" t="s">
        <v>15</v>
      </c>
      <c r="B33" s="152"/>
      <c r="C33" s="152"/>
      <c r="D33" s="153"/>
      <c r="E33" s="116"/>
      <c r="F33" s="91">
        <f>SUM(F26,F19,F17)</f>
        <v>0</v>
      </c>
      <c r="H33" s="91">
        <f>SUM(H26,H19,H17)</f>
        <v>0</v>
      </c>
      <c r="K33" s="91">
        <f>SUM(K26,K19,K17)</f>
        <v>0</v>
      </c>
      <c r="M33" s="92"/>
    </row>
    <row r="34" spans="1:16" x14ac:dyDescent="0.25">
      <c r="A34" s="41"/>
      <c r="B34" s="41"/>
      <c r="C34" s="41"/>
      <c r="D34" s="41"/>
      <c r="E34" s="41"/>
      <c r="F34" s="93"/>
    </row>
    <row r="35" spans="1:16" x14ac:dyDescent="0.25">
      <c r="B35" s="41"/>
      <c r="C35" s="41"/>
      <c r="D35" s="93"/>
      <c r="E35" s="93"/>
    </row>
    <row r="36" spans="1:16" ht="15.75" x14ac:dyDescent="0.25">
      <c r="A36" s="145" t="s">
        <v>0</v>
      </c>
      <c r="B36" s="145"/>
      <c r="C36" s="145"/>
      <c r="D36" s="145"/>
      <c r="E36" s="145"/>
      <c r="F36" s="145"/>
    </row>
    <row r="37" spans="1:16" s="67" customFormat="1" x14ac:dyDescent="0.25">
      <c r="A37"/>
      <c r="B37" s="41"/>
      <c r="C37" s="41"/>
      <c r="D37" s="93"/>
      <c r="E37" s="93"/>
      <c r="F37"/>
    </row>
    <row r="38" spans="1:16" s="67" customFormat="1" ht="18.75" x14ac:dyDescent="0.3">
      <c r="A38" s="174" t="s">
        <v>35</v>
      </c>
      <c r="B38" s="174"/>
      <c r="C38" s="174"/>
      <c r="D38" s="174"/>
      <c r="E38" s="113"/>
      <c r="F38" s="94">
        <f>'ODOBRENI OBRAZAC PRORAČUNA'!B171</f>
        <v>0</v>
      </c>
      <c r="H38" s="173" t="s">
        <v>27</v>
      </c>
      <c r="I38" s="173"/>
      <c r="J38" s="112"/>
      <c r="K38" s="94">
        <f>B173</f>
        <v>0</v>
      </c>
      <c r="M38" s="173" t="s">
        <v>26</v>
      </c>
      <c r="N38" s="173"/>
      <c r="O38" s="173"/>
      <c r="P38" s="173"/>
    </row>
    <row r="39" spans="1:16" s="67" customFormat="1" x14ac:dyDescent="0.25">
      <c r="A39"/>
      <c r="B39" s="39"/>
      <c r="C39" s="39"/>
      <c r="D39" s="95"/>
      <c r="E39" s="93"/>
      <c r="F39"/>
    </row>
    <row r="40" spans="1:16" s="67" customFormat="1" x14ac:dyDescent="0.25">
      <c r="A40" s="5"/>
      <c r="B40" s="21" t="s">
        <v>0</v>
      </c>
      <c r="C40" s="124" t="s">
        <v>28</v>
      </c>
      <c r="D40" s="125"/>
      <c r="E40" s="125"/>
      <c r="F40" s="126"/>
      <c r="H40" s="124" t="s">
        <v>27</v>
      </c>
      <c r="I40" s="125"/>
      <c r="J40" s="125"/>
      <c r="K40" s="126"/>
      <c r="M40" s="124" t="s">
        <v>26</v>
      </c>
      <c r="N40" s="125"/>
      <c r="O40" s="125"/>
      <c r="P40" s="126"/>
    </row>
    <row r="41" spans="1:16" s="67" customFormat="1" ht="45" x14ac:dyDescent="0.25">
      <c r="A41" s="6"/>
      <c r="B41" s="8" t="s">
        <v>16</v>
      </c>
      <c r="C41" s="1" t="s">
        <v>9</v>
      </c>
      <c r="D41" s="1" t="s">
        <v>137</v>
      </c>
      <c r="E41" s="119" t="s">
        <v>140</v>
      </c>
      <c r="F41" s="1" t="s">
        <v>1</v>
      </c>
      <c r="H41" s="1" t="s">
        <v>9</v>
      </c>
      <c r="I41" s="1" t="s">
        <v>137</v>
      </c>
      <c r="J41" s="119" t="s">
        <v>140</v>
      </c>
      <c r="K41" s="1" t="s">
        <v>1</v>
      </c>
      <c r="M41" s="1" t="s">
        <v>9</v>
      </c>
      <c r="N41" s="1" t="s">
        <v>137</v>
      </c>
      <c r="O41" s="119" t="s">
        <v>140</v>
      </c>
      <c r="P41" s="1" t="s">
        <v>1</v>
      </c>
    </row>
    <row r="42" spans="1:16" s="67" customFormat="1" ht="177.75" customHeight="1" x14ac:dyDescent="0.25">
      <c r="A42" s="72" t="s">
        <v>7</v>
      </c>
      <c r="B42" s="10" t="s">
        <v>144</v>
      </c>
      <c r="C42" s="50">
        <f>SUM(C43,C51)</f>
        <v>0</v>
      </c>
      <c r="D42" s="50">
        <f>SUM(D43,D51)</f>
        <v>0</v>
      </c>
      <c r="E42" s="50">
        <f>SUM(E43,E51)</f>
        <v>0</v>
      </c>
      <c r="F42" s="51">
        <f>C42+D42+E42</f>
        <v>0</v>
      </c>
      <c r="H42" s="50">
        <f>SUM(H43,H51)</f>
        <v>0</v>
      </c>
      <c r="I42" s="50">
        <f>SUM(I43,I51)</f>
        <v>0</v>
      </c>
      <c r="J42" s="50">
        <f>SUM(J43,J51)</f>
        <v>0</v>
      </c>
      <c r="K42" s="51">
        <f>H42+I42+J42</f>
        <v>0</v>
      </c>
      <c r="M42" s="50">
        <f>SUM(M43,M51)</f>
        <v>0</v>
      </c>
      <c r="N42" s="50">
        <f>SUM(N43,N51)</f>
        <v>0</v>
      </c>
      <c r="O42" s="50">
        <f>SUM(O43,O51)</f>
        <v>0</v>
      </c>
      <c r="P42" s="51">
        <f>M42+N42+O42</f>
        <v>0</v>
      </c>
    </row>
    <row r="43" spans="1:16" s="67" customFormat="1" ht="69" customHeight="1" x14ac:dyDescent="0.25">
      <c r="A43" s="96" t="s">
        <v>38</v>
      </c>
      <c r="B43" s="97" t="s">
        <v>132</v>
      </c>
      <c r="C43" s="98">
        <f>SUM(C44:C50)</f>
        <v>0</v>
      </c>
      <c r="D43" s="98">
        <f>SUM(D44:D50)</f>
        <v>0</v>
      </c>
      <c r="E43" s="98">
        <f>SUM(E44:E50)</f>
        <v>0</v>
      </c>
      <c r="F43" s="98">
        <f>SUM(C43:E43)</f>
        <v>0</v>
      </c>
      <c r="H43" s="98">
        <f>SUM(H44:H50)</f>
        <v>0</v>
      </c>
      <c r="I43" s="98">
        <f>SUM(I44:I50)</f>
        <v>0</v>
      </c>
      <c r="J43" s="98">
        <f>SUM(J44:J50)</f>
        <v>0</v>
      </c>
      <c r="K43" s="98">
        <f>SUM(H43:I43:J43)</f>
        <v>0</v>
      </c>
      <c r="M43" s="98">
        <f>SUM(M44:M50)</f>
        <v>0</v>
      </c>
      <c r="N43" s="98">
        <f>SUM(N44:N50)</f>
        <v>0</v>
      </c>
      <c r="O43" s="98">
        <f>SUM(O44:O50)</f>
        <v>0</v>
      </c>
      <c r="P43" s="98">
        <f>SUM(M43:O43)</f>
        <v>0</v>
      </c>
    </row>
    <row r="44" spans="1:16" s="67" customFormat="1" ht="69" customHeight="1" x14ac:dyDescent="0.25">
      <c r="A44" s="109" t="s">
        <v>72</v>
      </c>
      <c r="B44" s="99">
        <f>'ODOBRENI OBRAZAC PRORAČUNA'!B42</f>
        <v>0</v>
      </c>
      <c r="C44" s="100">
        <f>'1. PRENAMJENA'!H44</f>
        <v>0</v>
      </c>
      <c r="D44" s="100">
        <f>'1. PRENAMJENA'!I44</f>
        <v>0</v>
      </c>
      <c r="E44" s="100">
        <f>'1. PRENAMJENA'!J44</f>
        <v>0</v>
      </c>
      <c r="F44" s="52">
        <f>SUM(C44:E44)</f>
        <v>0</v>
      </c>
      <c r="H44" s="53"/>
      <c r="I44" s="53"/>
      <c r="J44" s="53"/>
      <c r="K44" s="52">
        <f>SUM(H44:I44:J44)</f>
        <v>0</v>
      </c>
      <c r="M44" s="101">
        <f t="shared" ref="M44" si="2">H44-C44</f>
        <v>0</v>
      </c>
      <c r="N44" s="101">
        <f t="shared" ref="N44" si="3">I44-D44</f>
        <v>0</v>
      </c>
      <c r="O44" s="101">
        <f t="shared" ref="O44" si="4">J44-E44</f>
        <v>0</v>
      </c>
      <c r="P44" s="52">
        <f>SUM(M44:O44)</f>
        <v>0</v>
      </c>
    </row>
    <row r="45" spans="1:16" s="67" customFormat="1" x14ac:dyDescent="0.25">
      <c r="A45" s="110" t="s">
        <v>73</v>
      </c>
      <c r="B45" s="99">
        <f>'ODOBRENI OBRAZAC PRORAČUNA'!B43</f>
        <v>0</v>
      </c>
      <c r="C45" s="100">
        <f>'1. PRENAMJENA'!H45</f>
        <v>0</v>
      </c>
      <c r="D45" s="100">
        <f>'1. PRENAMJENA'!I45</f>
        <v>0</v>
      </c>
      <c r="E45" s="100">
        <f>'1. PRENAMJENA'!J45</f>
        <v>0</v>
      </c>
      <c r="F45" s="52">
        <f t="shared" ref="F45:F50" si="5">SUM(C45:E45)</f>
        <v>0</v>
      </c>
      <c r="H45" s="53"/>
      <c r="I45" s="53"/>
      <c r="J45" s="53"/>
      <c r="K45" s="52">
        <f>SUM(H45:I45:J45)</f>
        <v>0</v>
      </c>
      <c r="M45" s="101">
        <f t="shared" ref="M45:M50" si="6">H45-C45</f>
        <v>0</v>
      </c>
      <c r="N45" s="101">
        <f t="shared" ref="N45:N50" si="7">I45-D45</f>
        <v>0</v>
      </c>
      <c r="O45" s="101">
        <f t="shared" ref="O45:O50" si="8">J45-E45</f>
        <v>0</v>
      </c>
      <c r="P45" s="52">
        <f t="shared" ref="P45:P50" si="9">SUM(M45:O45)</f>
        <v>0</v>
      </c>
    </row>
    <row r="46" spans="1:16" s="67" customFormat="1" x14ac:dyDescent="0.25">
      <c r="A46" s="109" t="s">
        <v>74</v>
      </c>
      <c r="B46" s="99">
        <f>'ODOBRENI OBRAZAC PRORAČUNA'!B44</f>
        <v>0</v>
      </c>
      <c r="C46" s="100">
        <f>'1. PRENAMJENA'!H46</f>
        <v>0</v>
      </c>
      <c r="D46" s="100">
        <f>'1. PRENAMJENA'!I46</f>
        <v>0</v>
      </c>
      <c r="E46" s="100">
        <f>'1. PRENAMJENA'!J46</f>
        <v>0</v>
      </c>
      <c r="F46" s="52">
        <f t="shared" si="5"/>
        <v>0</v>
      </c>
      <c r="H46" s="53"/>
      <c r="I46" s="53"/>
      <c r="J46" s="53"/>
      <c r="K46" s="52">
        <f>SUM(H46:I46:J46)</f>
        <v>0</v>
      </c>
      <c r="M46" s="101">
        <f t="shared" si="6"/>
        <v>0</v>
      </c>
      <c r="N46" s="101">
        <f t="shared" si="7"/>
        <v>0</v>
      </c>
      <c r="O46" s="101">
        <f t="shared" si="8"/>
        <v>0</v>
      </c>
      <c r="P46" s="52">
        <f t="shared" si="9"/>
        <v>0</v>
      </c>
    </row>
    <row r="47" spans="1:16" s="67" customFormat="1" x14ac:dyDescent="0.25">
      <c r="A47" s="109" t="s">
        <v>75</v>
      </c>
      <c r="B47" s="99">
        <f>'ODOBRENI OBRAZAC PRORAČUNA'!B45</f>
        <v>0</v>
      </c>
      <c r="C47" s="100">
        <f>'1. PRENAMJENA'!H47</f>
        <v>0</v>
      </c>
      <c r="D47" s="100">
        <f>'1. PRENAMJENA'!I47</f>
        <v>0</v>
      </c>
      <c r="E47" s="100">
        <f>'1. PRENAMJENA'!J47</f>
        <v>0</v>
      </c>
      <c r="F47" s="52">
        <f t="shared" si="5"/>
        <v>0</v>
      </c>
      <c r="H47" s="53"/>
      <c r="I47" s="53"/>
      <c r="J47" s="53"/>
      <c r="K47" s="52">
        <f>SUM(H47:I47:J47)</f>
        <v>0</v>
      </c>
      <c r="M47" s="101">
        <f t="shared" si="6"/>
        <v>0</v>
      </c>
      <c r="N47" s="101">
        <f t="shared" si="7"/>
        <v>0</v>
      </c>
      <c r="O47" s="101">
        <f t="shared" si="8"/>
        <v>0</v>
      </c>
      <c r="P47" s="52">
        <f t="shared" si="9"/>
        <v>0</v>
      </c>
    </row>
    <row r="48" spans="1:16" s="67" customFormat="1" x14ac:dyDescent="0.25">
      <c r="A48" s="110" t="s">
        <v>76</v>
      </c>
      <c r="B48" s="99">
        <f>'ODOBRENI OBRAZAC PRORAČUNA'!B46</f>
        <v>0</v>
      </c>
      <c r="C48" s="100">
        <f>'1. PRENAMJENA'!H48</f>
        <v>0</v>
      </c>
      <c r="D48" s="100">
        <f>'1. PRENAMJENA'!I48</f>
        <v>0</v>
      </c>
      <c r="E48" s="100">
        <f>'1. PRENAMJENA'!J48</f>
        <v>0</v>
      </c>
      <c r="F48" s="52">
        <f t="shared" si="5"/>
        <v>0</v>
      </c>
      <c r="H48" s="53"/>
      <c r="I48" s="53"/>
      <c r="J48" s="53"/>
      <c r="K48" s="52">
        <f>SUM(H48:I48:J48)</f>
        <v>0</v>
      </c>
      <c r="M48" s="101">
        <f t="shared" si="6"/>
        <v>0</v>
      </c>
      <c r="N48" s="101">
        <f t="shared" si="7"/>
        <v>0</v>
      </c>
      <c r="O48" s="101">
        <f t="shared" si="8"/>
        <v>0</v>
      </c>
      <c r="P48" s="52">
        <f t="shared" si="9"/>
        <v>0</v>
      </c>
    </row>
    <row r="49" spans="1:16" s="67" customFormat="1" x14ac:dyDescent="0.25">
      <c r="A49" s="110" t="s">
        <v>77</v>
      </c>
      <c r="B49" s="99">
        <f>'ODOBRENI OBRAZAC PRORAČUNA'!B47</f>
        <v>0</v>
      </c>
      <c r="C49" s="100">
        <f>'1. PRENAMJENA'!H49</f>
        <v>0</v>
      </c>
      <c r="D49" s="100">
        <f>'1. PRENAMJENA'!I49</f>
        <v>0</v>
      </c>
      <c r="E49" s="100">
        <f>'1. PRENAMJENA'!J49</f>
        <v>0</v>
      </c>
      <c r="F49" s="52">
        <f t="shared" si="5"/>
        <v>0</v>
      </c>
      <c r="H49" s="53"/>
      <c r="I49" s="53"/>
      <c r="J49" s="53"/>
      <c r="K49" s="52">
        <f>SUM(H49:I49:J49)</f>
        <v>0</v>
      </c>
      <c r="M49" s="101">
        <f t="shared" si="6"/>
        <v>0</v>
      </c>
      <c r="N49" s="101">
        <f t="shared" si="7"/>
        <v>0</v>
      </c>
      <c r="O49" s="101">
        <f t="shared" si="8"/>
        <v>0</v>
      </c>
      <c r="P49" s="52">
        <f t="shared" si="9"/>
        <v>0</v>
      </c>
    </row>
    <row r="50" spans="1:16" s="67" customFormat="1" ht="15" customHeight="1" x14ac:dyDescent="0.25">
      <c r="A50" s="110" t="s">
        <v>78</v>
      </c>
      <c r="B50" s="99">
        <f>'ODOBRENI OBRAZAC PRORAČUNA'!B48</f>
        <v>0</v>
      </c>
      <c r="C50" s="100">
        <f>'1. PRENAMJENA'!H50</f>
        <v>0</v>
      </c>
      <c r="D50" s="100">
        <f>'1. PRENAMJENA'!I50</f>
        <v>0</v>
      </c>
      <c r="E50" s="100">
        <f>'1. PRENAMJENA'!J50</f>
        <v>0</v>
      </c>
      <c r="F50" s="52">
        <f t="shared" si="5"/>
        <v>0</v>
      </c>
      <c r="H50" s="53"/>
      <c r="I50" s="53"/>
      <c r="J50" s="53"/>
      <c r="K50" s="52">
        <f>SUM(H50:I50:J50)</f>
        <v>0</v>
      </c>
      <c r="M50" s="101">
        <f t="shared" si="6"/>
        <v>0</v>
      </c>
      <c r="N50" s="101">
        <f t="shared" si="7"/>
        <v>0</v>
      </c>
      <c r="O50" s="101">
        <f t="shared" si="8"/>
        <v>0</v>
      </c>
      <c r="P50" s="52">
        <f t="shared" si="9"/>
        <v>0</v>
      </c>
    </row>
    <row r="51" spans="1:16" ht="78" customHeight="1" x14ac:dyDescent="0.25">
      <c r="A51" s="96" t="s">
        <v>39</v>
      </c>
      <c r="B51" s="102" t="s">
        <v>43</v>
      </c>
      <c r="C51" s="98">
        <f>SUM(C52:C58)</f>
        <v>0</v>
      </c>
      <c r="D51" s="98">
        <f>SUM(D52:D58)</f>
        <v>0</v>
      </c>
      <c r="E51" s="98">
        <f>SUM(E52:E58)</f>
        <v>0</v>
      </c>
      <c r="F51" s="98">
        <f>SUM(C51:D51:E51)</f>
        <v>0</v>
      </c>
      <c r="H51" s="98">
        <f>SUM(H52:H58)</f>
        <v>0</v>
      </c>
      <c r="I51" s="98">
        <f>SUM(I52:I58)</f>
        <v>0</v>
      </c>
      <c r="J51" s="98">
        <f>SUM(J52:J58)</f>
        <v>0</v>
      </c>
      <c r="K51" s="98">
        <f>SUM(H51:I51:J51)</f>
        <v>0</v>
      </c>
      <c r="M51" s="98">
        <f>SUM(M52:M58)</f>
        <v>0</v>
      </c>
      <c r="N51" s="98">
        <f>SUM(N52:N58)</f>
        <v>0</v>
      </c>
      <c r="O51" s="98">
        <f>SUM(O52:O58)</f>
        <v>0</v>
      </c>
      <c r="P51" s="98">
        <f>SUM(M51:N51:O51)</f>
        <v>0</v>
      </c>
    </row>
    <row r="52" spans="1:16" x14ac:dyDescent="0.25">
      <c r="A52" s="110" t="s">
        <v>89</v>
      </c>
      <c r="B52" s="99">
        <f>'ODOBRENI OBRAZAC PRORAČUNA'!B50</f>
        <v>0</v>
      </c>
      <c r="C52" s="100">
        <f>'1. PRENAMJENA'!H52</f>
        <v>0</v>
      </c>
      <c r="D52" s="100">
        <f>'1. PRENAMJENA'!I52</f>
        <v>0</v>
      </c>
      <c r="E52" s="100">
        <f>'1. PRENAMJENA'!J52</f>
        <v>0</v>
      </c>
      <c r="F52" s="52">
        <f>SUM(C52:D52:E52)</f>
        <v>0</v>
      </c>
      <c r="H52" s="53"/>
      <c r="I52" s="53"/>
      <c r="J52" s="53"/>
      <c r="K52" s="52">
        <f>SUM(H52:I52:J52)</f>
        <v>0</v>
      </c>
      <c r="M52" s="101">
        <f t="shared" ref="M52:M58" si="10">H52-C52</f>
        <v>0</v>
      </c>
      <c r="N52" s="101">
        <f t="shared" ref="N52:N58" si="11">I52-D52</f>
        <v>0</v>
      </c>
      <c r="O52" s="101">
        <f t="shared" ref="O52:O58" si="12">J52-E52</f>
        <v>0</v>
      </c>
      <c r="P52" s="52">
        <f>SUM(M52:N52:O52)</f>
        <v>0</v>
      </c>
    </row>
    <row r="53" spans="1:16" x14ac:dyDescent="0.25">
      <c r="A53" s="110" t="s">
        <v>90</v>
      </c>
      <c r="B53" s="99">
        <f>'ODOBRENI OBRAZAC PRORAČUNA'!B51</f>
        <v>0</v>
      </c>
      <c r="C53" s="100">
        <f>'1. PRENAMJENA'!H53</f>
        <v>0</v>
      </c>
      <c r="D53" s="100">
        <f>'1. PRENAMJENA'!I53</f>
        <v>0</v>
      </c>
      <c r="E53" s="100">
        <f>'1. PRENAMJENA'!J53</f>
        <v>0</v>
      </c>
      <c r="F53" s="52">
        <f>SUM(C53:D53:E53)</f>
        <v>0</v>
      </c>
      <c r="H53" s="53"/>
      <c r="I53" s="53"/>
      <c r="J53" s="53"/>
      <c r="K53" s="52">
        <f>SUM(H53:I53:J53)</f>
        <v>0</v>
      </c>
      <c r="M53" s="101">
        <f t="shared" si="10"/>
        <v>0</v>
      </c>
      <c r="N53" s="101">
        <f t="shared" si="11"/>
        <v>0</v>
      </c>
      <c r="O53" s="101">
        <f t="shared" si="12"/>
        <v>0</v>
      </c>
      <c r="P53" s="52">
        <f>SUM(M53:N53:O53)</f>
        <v>0</v>
      </c>
    </row>
    <row r="54" spans="1:16" x14ac:dyDescent="0.25">
      <c r="A54" s="109" t="s">
        <v>91</v>
      </c>
      <c r="B54" s="99">
        <f>'ODOBRENI OBRAZAC PRORAČUNA'!B52</f>
        <v>0</v>
      </c>
      <c r="C54" s="100">
        <f>'1. PRENAMJENA'!H54</f>
        <v>0</v>
      </c>
      <c r="D54" s="100">
        <f>'1. PRENAMJENA'!I54</f>
        <v>0</v>
      </c>
      <c r="E54" s="100">
        <f>'1. PRENAMJENA'!J54</f>
        <v>0</v>
      </c>
      <c r="F54" s="52">
        <f>SUM(C54:D54:E54)</f>
        <v>0</v>
      </c>
      <c r="H54" s="53"/>
      <c r="I54" s="53"/>
      <c r="J54" s="53"/>
      <c r="K54" s="52">
        <f>SUM(H54:I54:J54)</f>
        <v>0</v>
      </c>
      <c r="M54" s="101">
        <f t="shared" si="10"/>
        <v>0</v>
      </c>
      <c r="N54" s="101">
        <f t="shared" si="11"/>
        <v>0</v>
      </c>
      <c r="O54" s="101">
        <f t="shared" si="12"/>
        <v>0</v>
      </c>
      <c r="P54" s="52">
        <f>SUM(M54:N54:O54)</f>
        <v>0</v>
      </c>
    </row>
    <row r="55" spans="1:16" x14ac:dyDescent="0.25">
      <c r="A55" s="109" t="s">
        <v>90</v>
      </c>
      <c r="B55" s="99">
        <f>'ODOBRENI OBRAZAC PRORAČUNA'!B53</f>
        <v>0</v>
      </c>
      <c r="C55" s="100">
        <f>'1. PRENAMJENA'!H55</f>
        <v>0</v>
      </c>
      <c r="D55" s="100">
        <f>'1. PRENAMJENA'!I55</f>
        <v>0</v>
      </c>
      <c r="E55" s="100">
        <f>'1. PRENAMJENA'!J55</f>
        <v>0</v>
      </c>
      <c r="F55" s="52">
        <f>SUM(C55:D55:E55)</f>
        <v>0</v>
      </c>
      <c r="H55" s="53"/>
      <c r="I55" s="53"/>
      <c r="J55" s="53"/>
      <c r="K55" s="52">
        <f>SUM(H55:I55:J55)</f>
        <v>0</v>
      </c>
      <c r="M55" s="101">
        <f t="shared" si="10"/>
        <v>0</v>
      </c>
      <c r="N55" s="101">
        <f t="shared" si="11"/>
        <v>0</v>
      </c>
      <c r="O55" s="101">
        <f t="shared" si="12"/>
        <v>0</v>
      </c>
      <c r="P55" s="52">
        <f>SUM(M55:N55:O55)</f>
        <v>0</v>
      </c>
    </row>
    <row r="56" spans="1:16" x14ac:dyDescent="0.25">
      <c r="A56" s="109" t="s">
        <v>93</v>
      </c>
      <c r="B56" s="99">
        <f>'ODOBRENI OBRAZAC PRORAČUNA'!B54</f>
        <v>0</v>
      </c>
      <c r="C56" s="100">
        <f>'1. PRENAMJENA'!H56</f>
        <v>0</v>
      </c>
      <c r="D56" s="100">
        <f>'1. PRENAMJENA'!I56</f>
        <v>0</v>
      </c>
      <c r="E56" s="100">
        <f>'1. PRENAMJENA'!J56</f>
        <v>0</v>
      </c>
      <c r="F56" s="52">
        <f>SUM(C56:D56:E56)</f>
        <v>0</v>
      </c>
      <c r="H56" s="53"/>
      <c r="I56" s="53"/>
      <c r="J56" s="53"/>
      <c r="K56" s="52">
        <f>SUM(H56:I56:J56)</f>
        <v>0</v>
      </c>
      <c r="M56" s="101">
        <f t="shared" si="10"/>
        <v>0</v>
      </c>
      <c r="N56" s="101">
        <f t="shared" si="11"/>
        <v>0</v>
      </c>
      <c r="O56" s="101">
        <f t="shared" si="12"/>
        <v>0</v>
      </c>
      <c r="P56" s="52">
        <f>SUM(M56:N56:O56)</f>
        <v>0</v>
      </c>
    </row>
    <row r="57" spans="1:16" x14ac:dyDescent="0.25">
      <c r="A57" s="110" t="s">
        <v>94</v>
      </c>
      <c r="B57" s="99">
        <f>'ODOBRENI OBRAZAC PRORAČUNA'!B55</f>
        <v>0</v>
      </c>
      <c r="C57" s="100">
        <f>'1. PRENAMJENA'!H57</f>
        <v>0</v>
      </c>
      <c r="D57" s="100">
        <f>'1. PRENAMJENA'!I57</f>
        <v>0</v>
      </c>
      <c r="E57" s="100">
        <f>'1. PRENAMJENA'!J57</f>
        <v>0</v>
      </c>
      <c r="F57" s="52">
        <f>SUM(C57:D57:E57)</f>
        <v>0</v>
      </c>
      <c r="H57" s="53"/>
      <c r="I57" s="53"/>
      <c r="J57" s="53"/>
      <c r="K57" s="52">
        <f>SUM(H57:I57:J57)</f>
        <v>0</v>
      </c>
      <c r="M57" s="101">
        <f t="shared" si="10"/>
        <v>0</v>
      </c>
      <c r="N57" s="101">
        <f t="shared" si="11"/>
        <v>0</v>
      </c>
      <c r="O57" s="101">
        <f t="shared" si="12"/>
        <v>0</v>
      </c>
      <c r="P57" s="52">
        <f>SUM(M57:N57:O57)</f>
        <v>0</v>
      </c>
    </row>
    <row r="58" spans="1:16" ht="15" customHeight="1" x14ac:dyDescent="0.25">
      <c r="A58" s="110" t="s">
        <v>95</v>
      </c>
      <c r="B58" s="99">
        <f>'ODOBRENI OBRAZAC PRORAČUNA'!B56</f>
        <v>0</v>
      </c>
      <c r="C58" s="100">
        <f>'1. PRENAMJENA'!H58</f>
        <v>0</v>
      </c>
      <c r="D58" s="100">
        <f>'1. PRENAMJENA'!I58</f>
        <v>0</v>
      </c>
      <c r="E58" s="100">
        <f>'1. PRENAMJENA'!J58</f>
        <v>0</v>
      </c>
      <c r="F58" s="52">
        <f>SUM(C58:D58:E58)</f>
        <v>0</v>
      </c>
      <c r="H58" s="53"/>
      <c r="I58" s="53"/>
      <c r="J58" s="53"/>
      <c r="K58" s="52">
        <f>SUM(H58:I58:J58)</f>
        <v>0</v>
      </c>
      <c r="M58" s="101">
        <f t="shared" si="10"/>
        <v>0</v>
      </c>
      <c r="N58" s="101">
        <f t="shared" si="11"/>
        <v>0</v>
      </c>
      <c r="O58" s="101">
        <f t="shared" si="12"/>
        <v>0</v>
      </c>
      <c r="P58" s="52">
        <f>SUM(M58:N58:O58)</f>
        <v>0</v>
      </c>
    </row>
    <row r="59" spans="1:16" ht="106.5" customHeight="1" x14ac:dyDescent="0.25">
      <c r="A59" s="72" t="s">
        <v>2</v>
      </c>
      <c r="B59" s="10" t="s">
        <v>149</v>
      </c>
      <c r="C59" s="50">
        <f>SUM(C60:C69)</f>
        <v>0</v>
      </c>
      <c r="D59" s="50">
        <f>SUM(D60:D69)</f>
        <v>0</v>
      </c>
      <c r="E59" s="50">
        <f>SUM(E60:E69)</f>
        <v>0</v>
      </c>
      <c r="F59" s="51">
        <f>C59+D59+E59</f>
        <v>0</v>
      </c>
      <c r="G59" s="103"/>
      <c r="H59" s="50">
        <f>SUM(H60:H69)</f>
        <v>0</v>
      </c>
      <c r="I59" s="50">
        <f>SUM(I60:I69)</f>
        <v>0</v>
      </c>
      <c r="J59" s="50">
        <f>SUM(J60:J69)</f>
        <v>0</v>
      </c>
      <c r="K59" s="51">
        <f>H59+I59+J59</f>
        <v>0</v>
      </c>
      <c r="L59" s="103"/>
      <c r="M59" s="50">
        <f>SUM(M60:M69)</f>
        <v>0</v>
      </c>
      <c r="N59" s="50">
        <f>SUM(N60:N69)</f>
        <v>0</v>
      </c>
      <c r="O59" s="50">
        <f>SUM(O60:O69)</f>
        <v>0</v>
      </c>
      <c r="P59" s="51">
        <f>M59+N59+O59</f>
        <v>0</v>
      </c>
    </row>
    <row r="60" spans="1:16" x14ac:dyDescent="0.25">
      <c r="A60" s="7" t="s">
        <v>79</v>
      </c>
      <c r="B60" s="99">
        <f>'ODOBRENI OBRAZAC PRORAČUNA'!B58</f>
        <v>0</v>
      </c>
      <c r="C60" s="100">
        <f>'1. PRENAMJENA'!H60</f>
        <v>0</v>
      </c>
      <c r="D60" s="100">
        <f>'1. PRENAMJENA'!I60</f>
        <v>0</v>
      </c>
      <c r="E60" s="100">
        <f>'1. PRENAMJENA'!J60</f>
        <v>0</v>
      </c>
      <c r="F60" s="54">
        <f>C60+D60+E60</f>
        <v>0</v>
      </c>
      <c r="H60" s="53"/>
      <c r="I60" s="53"/>
      <c r="J60" s="53"/>
      <c r="K60" s="54">
        <f>H60+I60+J60</f>
        <v>0</v>
      </c>
      <c r="M60" s="101">
        <f t="shared" ref="M60:M69" si="13">H60-C60</f>
        <v>0</v>
      </c>
      <c r="N60" s="101">
        <f t="shared" ref="N60:N69" si="14">I60-D60</f>
        <v>0</v>
      </c>
      <c r="O60" s="101">
        <f t="shared" ref="O60:O69" si="15">J60-E60</f>
        <v>0</v>
      </c>
      <c r="P60" s="54">
        <f>M60+N60+O60</f>
        <v>0</v>
      </c>
    </row>
    <row r="61" spans="1:16" x14ac:dyDescent="0.25">
      <c r="A61" s="7" t="s">
        <v>80</v>
      </c>
      <c r="B61" s="99">
        <f>'ODOBRENI OBRAZAC PRORAČUNA'!B59</f>
        <v>0</v>
      </c>
      <c r="C61" s="100">
        <f>'1. PRENAMJENA'!H61</f>
        <v>0</v>
      </c>
      <c r="D61" s="100">
        <f>'1. PRENAMJENA'!I61</f>
        <v>0</v>
      </c>
      <c r="E61" s="100">
        <f>'1. PRENAMJENA'!J61</f>
        <v>0</v>
      </c>
      <c r="F61" s="54">
        <f t="shared" ref="F61:F69" si="16">C61+D61+E61</f>
        <v>0</v>
      </c>
      <c r="H61" s="53"/>
      <c r="I61" s="53"/>
      <c r="J61" s="53"/>
      <c r="K61" s="54">
        <f t="shared" ref="K61:K69" si="17">H61+I61+J61</f>
        <v>0</v>
      </c>
      <c r="M61" s="101">
        <f t="shared" si="13"/>
        <v>0</v>
      </c>
      <c r="N61" s="101">
        <f t="shared" si="14"/>
        <v>0</v>
      </c>
      <c r="O61" s="101">
        <f t="shared" si="15"/>
        <v>0</v>
      </c>
      <c r="P61" s="54">
        <f t="shared" ref="P61:P69" si="18">M61+N61+O61</f>
        <v>0</v>
      </c>
    </row>
    <row r="62" spans="1:16" x14ac:dyDescent="0.25">
      <c r="A62" s="7" t="s">
        <v>81</v>
      </c>
      <c r="B62" s="99">
        <f>'ODOBRENI OBRAZAC PRORAČUNA'!B60</f>
        <v>0</v>
      </c>
      <c r="C62" s="100">
        <f>'1. PRENAMJENA'!H62</f>
        <v>0</v>
      </c>
      <c r="D62" s="100">
        <f>'1. PRENAMJENA'!I62</f>
        <v>0</v>
      </c>
      <c r="E62" s="100">
        <f>'1. PRENAMJENA'!J62</f>
        <v>0</v>
      </c>
      <c r="F62" s="54">
        <f t="shared" si="16"/>
        <v>0</v>
      </c>
      <c r="H62" s="53"/>
      <c r="I62" s="53"/>
      <c r="J62" s="53"/>
      <c r="K62" s="54">
        <f t="shared" si="17"/>
        <v>0</v>
      </c>
      <c r="M62" s="101">
        <f t="shared" si="13"/>
        <v>0</v>
      </c>
      <c r="N62" s="101">
        <f t="shared" si="14"/>
        <v>0</v>
      </c>
      <c r="O62" s="101">
        <f t="shared" si="15"/>
        <v>0</v>
      </c>
      <c r="P62" s="54">
        <f t="shared" si="18"/>
        <v>0</v>
      </c>
    </row>
    <row r="63" spans="1:16" x14ac:dyDescent="0.25">
      <c r="A63" s="7" t="s">
        <v>82</v>
      </c>
      <c r="B63" s="99">
        <f>'ODOBRENI OBRAZAC PRORAČUNA'!B61</f>
        <v>0</v>
      </c>
      <c r="C63" s="100">
        <f>'1. PRENAMJENA'!H63</f>
        <v>0</v>
      </c>
      <c r="D63" s="100">
        <f>'1. PRENAMJENA'!I63</f>
        <v>0</v>
      </c>
      <c r="E63" s="100">
        <f>'1. PRENAMJENA'!J63</f>
        <v>0</v>
      </c>
      <c r="F63" s="54">
        <f t="shared" si="16"/>
        <v>0</v>
      </c>
      <c r="H63" s="53"/>
      <c r="I63" s="53"/>
      <c r="J63" s="53"/>
      <c r="K63" s="54">
        <f t="shared" si="17"/>
        <v>0</v>
      </c>
      <c r="M63" s="101">
        <f t="shared" si="13"/>
        <v>0</v>
      </c>
      <c r="N63" s="101">
        <f t="shared" si="14"/>
        <v>0</v>
      </c>
      <c r="O63" s="101">
        <f t="shared" si="15"/>
        <v>0</v>
      </c>
      <c r="P63" s="54">
        <f t="shared" si="18"/>
        <v>0</v>
      </c>
    </row>
    <row r="64" spans="1:16" x14ac:dyDescent="0.25">
      <c r="A64" s="7" t="s">
        <v>83</v>
      </c>
      <c r="B64" s="99">
        <f>'ODOBRENI OBRAZAC PRORAČUNA'!B62</f>
        <v>0</v>
      </c>
      <c r="C64" s="100">
        <f>'1. PRENAMJENA'!H64</f>
        <v>0</v>
      </c>
      <c r="D64" s="100">
        <f>'1. PRENAMJENA'!I64</f>
        <v>0</v>
      </c>
      <c r="E64" s="100">
        <f>'1. PRENAMJENA'!J64</f>
        <v>0</v>
      </c>
      <c r="F64" s="54">
        <f t="shared" si="16"/>
        <v>0</v>
      </c>
      <c r="H64" s="53"/>
      <c r="I64" s="53"/>
      <c r="J64" s="53"/>
      <c r="K64" s="54">
        <f t="shared" si="17"/>
        <v>0</v>
      </c>
      <c r="M64" s="101">
        <f t="shared" si="13"/>
        <v>0</v>
      </c>
      <c r="N64" s="101">
        <f t="shared" si="14"/>
        <v>0</v>
      </c>
      <c r="O64" s="101">
        <f t="shared" si="15"/>
        <v>0</v>
      </c>
      <c r="P64" s="54">
        <f t="shared" si="18"/>
        <v>0</v>
      </c>
    </row>
    <row r="65" spans="1:16" x14ac:dyDescent="0.25">
      <c r="A65" s="7" t="s">
        <v>84</v>
      </c>
      <c r="B65" s="99">
        <f>'ODOBRENI OBRAZAC PRORAČUNA'!B63</f>
        <v>0</v>
      </c>
      <c r="C65" s="100">
        <f>'1. PRENAMJENA'!H65</f>
        <v>0</v>
      </c>
      <c r="D65" s="100">
        <f>'1. PRENAMJENA'!I65</f>
        <v>0</v>
      </c>
      <c r="E65" s="100">
        <f>'1. PRENAMJENA'!J65</f>
        <v>0</v>
      </c>
      <c r="F65" s="54">
        <f t="shared" si="16"/>
        <v>0</v>
      </c>
      <c r="H65" s="53"/>
      <c r="I65" s="53"/>
      <c r="J65" s="53"/>
      <c r="K65" s="54">
        <f t="shared" si="17"/>
        <v>0</v>
      </c>
      <c r="M65" s="101">
        <f t="shared" si="13"/>
        <v>0</v>
      </c>
      <c r="N65" s="101">
        <f t="shared" si="14"/>
        <v>0</v>
      </c>
      <c r="O65" s="101">
        <f t="shared" si="15"/>
        <v>0</v>
      </c>
      <c r="P65" s="54">
        <f t="shared" si="18"/>
        <v>0</v>
      </c>
    </row>
    <row r="66" spans="1:16" x14ac:dyDescent="0.25">
      <c r="A66" s="7" t="s">
        <v>85</v>
      </c>
      <c r="B66" s="99">
        <f>'ODOBRENI OBRAZAC PRORAČUNA'!B64</f>
        <v>0</v>
      </c>
      <c r="C66" s="100">
        <f>'1. PRENAMJENA'!H66</f>
        <v>0</v>
      </c>
      <c r="D66" s="100">
        <f>'1. PRENAMJENA'!I66</f>
        <v>0</v>
      </c>
      <c r="E66" s="100">
        <f>'1. PRENAMJENA'!J66</f>
        <v>0</v>
      </c>
      <c r="F66" s="54">
        <f t="shared" si="16"/>
        <v>0</v>
      </c>
      <c r="H66" s="53"/>
      <c r="I66" s="53"/>
      <c r="J66" s="53"/>
      <c r="K66" s="54">
        <f t="shared" si="17"/>
        <v>0</v>
      </c>
      <c r="M66" s="101">
        <f t="shared" si="13"/>
        <v>0</v>
      </c>
      <c r="N66" s="101">
        <f t="shared" si="14"/>
        <v>0</v>
      </c>
      <c r="O66" s="101">
        <f t="shared" si="15"/>
        <v>0</v>
      </c>
      <c r="P66" s="54">
        <f t="shared" si="18"/>
        <v>0</v>
      </c>
    </row>
    <row r="67" spans="1:16" s="67" customFormat="1" x14ac:dyDescent="0.25">
      <c r="A67" s="7" t="s">
        <v>86</v>
      </c>
      <c r="B67" s="99">
        <f>'ODOBRENI OBRAZAC PRORAČUNA'!B65</f>
        <v>0</v>
      </c>
      <c r="C67" s="100">
        <f>'1. PRENAMJENA'!H67</f>
        <v>0</v>
      </c>
      <c r="D67" s="100">
        <f>'1. PRENAMJENA'!I67</f>
        <v>0</v>
      </c>
      <c r="E67" s="100">
        <f>'1. PRENAMJENA'!J67</f>
        <v>0</v>
      </c>
      <c r="F67" s="54">
        <f t="shared" si="16"/>
        <v>0</v>
      </c>
      <c r="H67" s="53"/>
      <c r="I67" s="53"/>
      <c r="J67" s="53"/>
      <c r="K67" s="54">
        <f t="shared" si="17"/>
        <v>0</v>
      </c>
      <c r="M67" s="101">
        <f t="shared" si="13"/>
        <v>0</v>
      </c>
      <c r="N67" s="101">
        <f t="shared" si="14"/>
        <v>0</v>
      </c>
      <c r="O67" s="101">
        <f t="shared" si="15"/>
        <v>0</v>
      </c>
      <c r="P67" s="54">
        <f t="shared" si="18"/>
        <v>0</v>
      </c>
    </row>
    <row r="68" spans="1:16" s="67" customFormat="1" x14ac:dyDescent="0.25">
      <c r="A68" s="7" t="s">
        <v>87</v>
      </c>
      <c r="B68" s="99">
        <f>'ODOBRENI OBRAZAC PRORAČUNA'!B66</f>
        <v>0</v>
      </c>
      <c r="C68" s="100">
        <f>'1. PRENAMJENA'!H68</f>
        <v>0</v>
      </c>
      <c r="D68" s="100">
        <f>'1. PRENAMJENA'!I68</f>
        <v>0</v>
      </c>
      <c r="E68" s="100">
        <f>'1. PRENAMJENA'!J68</f>
        <v>0</v>
      </c>
      <c r="F68" s="54">
        <f t="shared" si="16"/>
        <v>0</v>
      </c>
      <c r="H68" s="53"/>
      <c r="I68" s="53"/>
      <c r="J68" s="53"/>
      <c r="K68" s="54">
        <f t="shared" si="17"/>
        <v>0</v>
      </c>
      <c r="M68" s="101">
        <f t="shared" si="13"/>
        <v>0</v>
      </c>
      <c r="N68" s="101">
        <f t="shared" si="14"/>
        <v>0</v>
      </c>
      <c r="O68" s="101">
        <f t="shared" si="15"/>
        <v>0</v>
      </c>
      <c r="P68" s="54">
        <f t="shared" si="18"/>
        <v>0</v>
      </c>
    </row>
    <row r="69" spans="1:16" s="67" customFormat="1" x14ac:dyDescent="0.25">
      <c r="A69" s="7" t="s">
        <v>88</v>
      </c>
      <c r="B69" s="99">
        <f>'ODOBRENI OBRAZAC PRORAČUNA'!B67</f>
        <v>0</v>
      </c>
      <c r="C69" s="100">
        <f>'1. PRENAMJENA'!H69</f>
        <v>0</v>
      </c>
      <c r="D69" s="100">
        <f>'1. PRENAMJENA'!I69</f>
        <v>0</v>
      </c>
      <c r="E69" s="100">
        <f>'1. PRENAMJENA'!J69</f>
        <v>0</v>
      </c>
      <c r="F69" s="54">
        <f t="shared" si="16"/>
        <v>0</v>
      </c>
      <c r="H69" s="53"/>
      <c r="I69" s="53"/>
      <c r="J69" s="53"/>
      <c r="K69" s="54">
        <f t="shared" si="17"/>
        <v>0</v>
      </c>
      <c r="M69" s="101">
        <f t="shared" si="13"/>
        <v>0</v>
      </c>
      <c r="N69" s="101">
        <f t="shared" si="14"/>
        <v>0</v>
      </c>
      <c r="O69" s="101">
        <f t="shared" si="15"/>
        <v>0</v>
      </c>
      <c r="P69" s="54">
        <f t="shared" si="18"/>
        <v>0</v>
      </c>
    </row>
    <row r="70" spans="1:16" s="67" customFormat="1" ht="77.25" customHeight="1" x14ac:dyDescent="0.25">
      <c r="A70" s="72" t="s">
        <v>6</v>
      </c>
      <c r="B70" s="10" t="s">
        <v>19</v>
      </c>
      <c r="C70" s="50">
        <f>SUM(C71:C75)</f>
        <v>0</v>
      </c>
      <c r="D70" s="50">
        <f>SUM(D71:D75)</f>
        <v>0</v>
      </c>
      <c r="E70" s="50">
        <f>SUM(E71:E75)</f>
        <v>0</v>
      </c>
      <c r="F70" s="51">
        <f>C70+D70+E70</f>
        <v>0</v>
      </c>
      <c r="H70" s="50">
        <f>SUM(H71:H75)</f>
        <v>0</v>
      </c>
      <c r="I70" s="50">
        <f>SUM(I71:I75)</f>
        <v>0</v>
      </c>
      <c r="J70" s="50">
        <f>SUM(J71:J75)</f>
        <v>0</v>
      </c>
      <c r="K70" s="51">
        <f>H70+I70+J70</f>
        <v>0</v>
      </c>
      <c r="M70" s="50">
        <f>SUM(M71:M75)</f>
        <v>0</v>
      </c>
      <c r="N70" s="50">
        <f>SUM(N71:N75)</f>
        <v>0</v>
      </c>
      <c r="O70" s="50">
        <f>SUM(O71:O75)</f>
        <v>0</v>
      </c>
      <c r="P70" s="51">
        <f>M70+N70+O70</f>
        <v>0</v>
      </c>
    </row>
    <row r="71" spans="1:16" s="67" customFormat="1" x14ac:dyDescent="0.25">
      <c r="A71" s="7" t="s">
        <v>96</v>
      </c>
      <c r="B71" s="99">
        <f>'ODOBRENI OBRAZAC PRORAČUNA'!B69</f>
        <v>0</v>
      </c>
      <c r="C71" s="100">
        <f>'1. PRENAMJENA'!H71</f>
        <v>0</v>
      </c>
      <c r="D71" s="100">
        <f>'1. PRENAMJENA'!I71</f>
        <v>0</v>
      </c>
      <c r="E71" s="100">
        <f>'1. PRENAMJENA'!J71</f>
        <v>0</v>
      </c>
      <c r="F71" s="54">
        <f>C71+D71+E71</f>
        <v>0</v>
      </c>
      <c r="H71" s="53"/>
      <c r="I71" s="53"/>
      <c r="J71" s="53"/>
      <c r="K71" s="54">
        <f>H71+I71+J71</f>
        <v>0</v>
      </c>
      <c r="M71" s="101">
        <f t="shared" ref="M71:M75" si="19">H71-C71</f>
        <v>0</v>
      </c>
      <c r="N71" s="101">
        <f t="shared" ref="N71:N75" si="20">I71-D71</f>
        <v>0</v>
      </c>
      <c r="O71" s="101">
        <f t="shared" ref="O71:O75" si="21">J71-E71</f>
        <v>0</v>
      </c>
      <c r="P71" s="54">
        <f>M71+N71+O71</f>
        <v>0</v>
      </c>
    </row>
    <row r="72" spans="1:16" s="67" customFormat="1" x14ac:dyDescent="0.25">
      <c r="A72" s="7" t="s">
        <v>97</v>
      </c>
      <c r="B72" s="99">
        <f>'ODOBRENI OBRAZAC PRORAČUNA'!B70</f>
        <v>0</v>
      </c>
      <c r="C72" s="100">
        <f>'1. PRENAMJENA'!H72</f>
        <v>0</v>
      </c>
      <c r="D72" s="100">
        <f>'1. PRENAMJENA'!I72</f>
        <v>0</v>
      </c>
      <c r="E72" s="100">
        <f>'1. PRENAMJENA'!J72</f>
        <v>0</v>
      </c>
      <c r="F72" s="54">
        <f t="shared" ref="F72:F75" si="22">C72+D72+E72</f>
        <v>0</v>
      </c>
      <c r="H72" s="53"/>
      <c r="I72" s="53"/>
      <c r="J72" s="53"/>
      <c r="K72" s="54">
        <f t="shared" ref="K72:K75" si="23">H72+I72+J72</f>
        <v>0</v>
      </c>
      <c r="M72" s="101">
        <f t="shared" si="19"/>
        <v>0</v>
      </c>
      <c r="N72" s="101">
        <f t="shared" si="20"/>
        <v>0</v>
      </c>
      <c r="O72" s="101">
        <f t="shared" si="21"/>
        <v>0</v>
      </c>
      <c r="P72" s="54">
        <f t="shared" ref="P72:P75" si="24">M72+N72+O72</f>
        <v>0</v>
      </c>
    </row>
    <row r="73" spans="1:16" s="67" customFormat="1" x14ac:dyDescent="0.25">
      <c r="A73" s="7" t="s">
        <v>98</v>
      </c>
      <c r="B73" s="99">
        <f>'ODOBRENI OBRAZAC PRORAČUNA'!B71</f>
        <v>0</v>
      </c>
      <c r="C73" s="100">
        <f>'1. PRENAMJENA'!H73</f>
        <v>0</v>
      </c>
      <c r="D73" s="100">
        <f>'1. PRENAMJENA'!I73</f>
        <v>0</v>
      </c>
      <c r="E73" s="100">
        <f>'1. PRENAMJENA'!J73</f>
        <v>0</v>
      </c>
      <c r="F73" s="54">
        <f t="shared" si="22"/>
        <v>0</v>
      </c>
      <c r="H73" s="53"/>
      <c r="I73" s="53"/>
      <c r="J73" s="53"/>
      <c r="K73" s="54">
        <f t="shared" si="23"/>
        <v>0</v>
      </c>
      <c r="M73" s="101">
        <f t="shared" si="19"/>
        <v>0</v>
      </c>
      <c r="N73" s="101">
        <f t="shared" si="20"/>
        <v>0</v>
      </c>
      <c r="O73" s="101">
        <f t="shared" si="21"/>
        <v>0</v>
      </c>
      <c r="P73" s="54">
        <f t="shared" si="24"/>
        <v>0</v>
      </c>
    </row>
    <row r="74" spans="1:16" s="67" customFormat="1" x14ac:dyDescent="0.25">
      <c r="A74" s="7" t="s">
        <v>99</v>
      </c>
      <c r="B74" s="99">
        <f>'ODOBRENI OBRAZAC PRORAČUNA'!B72</f>
        <v>0</v>
      </c>
      <c r="C74" s="100">
        <f>'1. PRENAMJENA'!H74</f>
        <v>0</v>
      </c>
      <c r="D74" s="100">
        <f>'1. PRENAMJENA'!I74</f>
        <v>0</v>
      </c>
      <c r="E74" s="100">
        <f>'1. PRENAMJENA'!J74</f>
        <v>0</v>
      </c>
      <c r="F74" s="54">
        <f t="shared" si="22"/>
        <v>0</v>
      </c>
      <c r="H74" s="53"/>
      <c r="I74" s="53"/>
      <c r="J74" s="53"/>
      <c r="K74" s="54">
        <f t="shared" si="23"/>
        <v>0</v>
      </c>
      <c r="M74" s="101">
        <f t="shared" si="19"/>
        <v>0</v>
      </c>
      <c r="N74" s="101">
        <f t="shared" si="20"/>
        <v>0</v>
      </c>
      <c r="O74" s="101">
        <f t="shared" si="21"/>
        <v>0</v>
      </c>
      <c r="P74" s="54">
        <f t="shared" si="24"/>
        <v>0</v>
      </c>
    </row>
    <row r="75" spans="1:16" s="67" customFormat="1" x14ac:dyDescent="0.25">
      <c r="A75" s="7" t="s">
        <v>100</v>
      </c>
      <c r="B75" s="99">
        <f>'ODOBRENI OBRAZAC PRORAČUNA'!B73</f>
        <v>0</v>
      </c>
      <c r="C75" s="100">
        <f>'1. PRENAMJENA'!H75</f>
        <v>0</v>
      </c>
      <c r="D75" s="100">
        <f>'1. PRENAMJENA'!I75</f>
        <v>0</v>
      </c>
      <c r="E75" s="100">
        <f>'1. PRENAMJENA'!J75</f>
        <v>0</v>
      </c>
      <c r="F75" s="54">
        <f t="shared" si="22"/>
        <v>0</v>
      </c>
      <c r="H75" s="53"/>
      <c r="I75" s="53"/>
      <c r="J75" s="53"/>
      <c r="K75" s="54">
        <f t="shared" si="23"/>
        <v>0</v>
      </c>
      <c r="M75" s="101">
        <f t="shared" si="19"/>
        <v>0</v>
      </c>
      <c r="N75" s="101">
        <f t="shared" si="20"/>
        <v>0</v>
      </c>
      <c r="O75" s="101">
        <f t="shared" si="21"/>
        <v>0</v>
      </c>
      <c r="P75" s="54">
        <f t="shared" si="24"/>
        <v>0</v>
      </c>
    </row>
    <row r="76" spans="1:16" s="67" customFormat="1" ht="86.25" customHeight="1" x14ac:dyDescent="0.25">
      <c r="A76" s="63" t="s">
        <v>40</v>
      </c>
      <c r="B76" s="10" t="s">
        <v>147</v>
      </c>
      <c r="C76" s="50">
        <f>SUM(C77:C86)</f>
        <v>0</v>
      </c>
      <c r="D76" s="50">
        <f>SUM(D77:D86)</f>
        <v>0</v>
      </c>
      <c r="E76" s="50">
        <f>SUM(E77:E86)</f>
        <v>0</v>
      </c>
      <c r="F76" s="51">
        <f>C76+D76+E76</f>
        <v>0</v>
      </c>
      <c r="H76" s="50">
        <f>SUM(H77:H86)</f>
        <v>0</v>
      </c>
      <c r="I76" s="50">
        <f>SUM(I77:I86)</f>
        <v>0</v>
      </c>
      <c r="J76" s="50">
        <f>SUM(J77:J86)</f>
        <v>0</v>
      </c>
      <c r="K76" s="51">
        <f>H76+I76+J76</f>
        <v>0</v>
      </c>
      <c r="M76" s="50">
        <f>SUM(M77:M86)</f>
        <v>0</v>
      </c>
      <c r="N76" s="50">
        <f>SUM(N77:N86)</f>
        <v>0</v>
      </c>
      <c r="O76" s="50">
        <f>SUM(O77:O86)</f>
        <v>0</v>
      </c>
      <c r="P76" s="51">
        <f>M76+N76+O76</f>
        <v>0</v>
      </c>
    </row>
    <row r="77" spans="1:16" s="67" customFormat="1" x14ac:dyDescent="0.25">
      <c r="A77" s="64" t="s">
        <v>101</v>
      </c>
      <c r="B77" s="99">
        <f>'ODOBRENI OBRAZAC PRORAČUNA'!B75</f>
        <v>0</v>
      </c>
      <c r="C77" s="100">
        <f>'1. PRENAMJENA'!H77</f>
        <v>0</v>
      </c>
      <c r="D77" s="100">
        <f>'1. PRENAMJENA'!I77</f>
        <v>0</v>
      </c>
      <c r="E77" s="100">
        <f>'1. PRENAMJENA'!J77</f>
        <v>0</v>
      </c>
      <c r="F77" s="54">
        <f>C77+D77+E77</f>
        <v>0</v>
      </c>
      <c r="H77" s="53"/>
      <c r="I77" s="53"/>
      <c r="J77" s="53"/>
      <c r="K77" s="54">
        <f>H77+I77+J77</f>
        <v>0</v>
      </c>
      <c r="M77" s="101">
        <f t="shared" ref="M77:M86" si="25">H77-C77</f>
        <v>0</v>
      </c>
      <c r="N77" s="101">
        <f t="shared" ref="N77:N86" si="26">I77-D77</f>
        <v>0</v>
      </c>
      <c r="O77" s="101">
        <f t="shared" ref="O77:O86" si="27">J77-E77</f>
        <v>0</v>
      </c>
      <c r="P77" s="54">
        <f>M77+N77+O77</f>
        <v>0</v>
      </c>
    </row>
    <row r="78" spans="1:16" s="67" customFormat="1" x14ac:dyDescent="0.25">
      <c r="A78" s="64" t="s">
        <v>102</v>
      </c>
      <c r="B78" s="99">
        <f>'ODOBRENI OBRAZAC PRORAČUNA'!B76</f>
        <v>0</v>
      </c>
      <c r="C78" s="100">
        <f>'1. PRENAMJENA'!H78</f>
        <v>0</v>
      </c>
      <c r="D78" s="100">
        <f>'1. PRENAMJENA'!I78</f>
        <v>0</v>
      </c>
      <c r="E78" s="100">
        <f>'1. PRENAMJENA'!J78</f>
        <v>0</v>
      </c>
      <c r="F78" s="54">
        <f t="shared" ref="F78:F86" si="28">C78+D78+E78</f>
        <v>0</v>
      </c>
      <c r="H78" s="53"/>
      <c r="I78" s="53"/>
      <c r="J78" s="53"/>
      <c r="K78" s="54">
        <f t="shared" ref="K78:K86" si="29">H78+I78+J78</f>
        <v>0</v>
      </c>
      <c r="M78" s="101">
        <f t="shared" si="25"/>
        <v>0</v>
      </c>
      <c r="N78" s="101">
        <f t="shared" si="26"/>
        <v>0</v>
      </c>
      <c r="O78" s="101">
        <f t="shared" si="27"/>
        <v>0</v>
      </c>
      <c r="P78" s="54">
        <f t="shared" ref="P78:P86" si="30">M78+N78+O78</f>
        <v>0</v>
      </c>
    </row>
    <row r="79" spans="1:16" s="67" customFormat="1" x14ac:dyDescent="0.25">
      <c r="A79" s="64" t="s">
        <v>103</v>
      </c>
      <c r="B79" s="99">
        <f>'ODOBRENI OBRAZAC PRORAČUNA'!B77</f>
        <v>0</v>
      </c>
      <c r="C79" s="100">
        <f>'1. PRENAMJENA'!H79</f>
        <v>0</v>
      </c>
      <c r="D79" s="100">
        <f>'1. PRENAMJENA'!I79</f>
        <v>0</v>
      </c>
      <c r="E79" s="100">
        <f>'1. PRENAMJENA'!J79</f>
        <v>0</v>
      </c>
      <c r="F79" s="54">
        <f t="shared" si="28"/>
        <v>0</v>
      </c>
      <c r="H79" s="53"/>
      <c r="I79" s="53"/>
      <c r="J79" s="53"/>
      <c r="K79" s="54">
        <f t="shared" si="29"/>
        <v>0</v>
      </c>
      <c r="M79" s="101">
        <f t="shared" si="25"/>
        <v>0</v>
      </c>
      <c r="N79" s="101">
        <f t="shared" si="26"/>
        <v>0</v>
      </c>
      <c r="O79" s="101">
        <f t="shared" si="27"/>
        <v>0</v>
      </c>
      <c r="P79" s="54">
        <f t="shared" si="30"/>
        <v>0</v>
      </c>
    </row>
    <row r="80" spans="1:16" s="67" customFormat="1" x14ac:dyDescent="0.25">
      <c r="A80" s="64" t="s">
        <v>104</v>
      </c>
      <c r="B80" s="99">
        <f>'ODOBRENI OBRAZAC PRORAČUNA'!B78</f>
        <v>0</v>
      </c>
      <c r="C80" s="100">
        <f>'1. PRENAMJENA'!H80</f>
        <v>0</v>
      </c>
      <c r="D80" s="100">
        <f>'1. PRENAMJENA'!I80</f>
        <v>0</v>
      </c>
      <c r="E80" s="100">
        <f>'1. PRENAMJENA'!J80</f>
        <v>0</v>
      </c>
      <c r="F80" s="54">
        <f t="shared" si="28"/>
        <v>0</v>
      </c>
      <c r="H80" s="53"/>
      <c r="I80" s="53"/>
      <c r="J80" s="53"/>
      <c r="K80" s="54">
        <f t="shared" si="29"/>
        <v>0</v>
      </c>
      <c r="M80" s="101">
        <f t="shared" si="25"/>
        <v>0</v>
      </c>
      <c r="N80" s="101">
        <f t="shared" si="26"/>
        <v>0</v>
      </c>
      <c r="O80" s="101">
        <f t="shared" si="27"/>
        <v>0</v>
      </c>
      <c r="P80" s="54">
        <f t="shared" si="30"/>
        <v>0</v>
      </c>
    </row>
    <row r="81" spans="1:16" s="67" customFormat="1" x14ac:dyDescent="0.25">
      <c r="A81" s="64" t="s">
        <v>105</v>
      </c>
      <c r="B81" s="99">
        <f>'ODOBRENI OBRAZAC PRORAČUNA'!B79</f>
        <v>0</v>
      </c>
      <c r="C81" s="100">
        <f>'1. PRENAMJENA'!H81</f>
        <v>0</v>
      </c>
      <c r="D81" s="100">
        <f>'1. PRENAMJENA'!I81</f>
        <v>0</v>
      </c>
      <c r="E81" s="100">
        <f>'1. PRENAMJENA'!J81</f>
        <v>0</v>
      </c>
      <c r="F81" s="54">
        <f t="shared" si="28"/>
        <v>0</v>
      </c>
      <c r="H81" s="53"/>
      <c r="I81" s="53"/>
      <c r="J81" s="53"/>
      <c r="K81" s="54">
        <f t="shared" si="29"/>
        <v>0</v>
      </c>
      <c r="M81" s="101">
        <f t="shared" si="25"/>
        <v>0</v>
      </c>
      <c r="N81" s="101">
        <f t="shared" si="26"/>
        <v>0</v>
      </c>
      <c r="O81" s="101">
        <f t="shared" si="27"/>
        <v>0</v>
      </c>
      <c r="P81" s="54">
        <f t="shared" si="30"/>
        <v>0</v>
      </c>
    </row>
    <row r="82" spans="1:16" s="67" customFormat="1" x14ac:dyDescent="0.25">
      <c r="A82" s="64" t="s">
        <v>106</v>
      </c>
      <c r="B82" s="99">
        <f>'ODOBRENI OBRAZAC PRORAČUNA'!B80</f>
        <v>0</v>
      </c>
      <c r="C82" s="100">
        <f>'1. PRENAMJENA'!H82</f>
        <v>0</v>
      </c>
      <c r="D82" s="100">
        <f>'1. PRENAMJENA'!I82</f>
        <v>0</v>
      </c>
      <c r="E82" s="100">
        <f>'1. PRENAMJENA'!J82</f>
        <v>0</v>
      </c>
      <c r="F82" s="54">
        <f t="shared" si="28"/>
        <v>0</v>
      </c>
      <c r="H82" s="53"/>
      <c r="I82" s="53"/>
      <c r="J82" s="53"/>
      <c r="K82" s="54">
        <f t="shared" si="29"/>
        <v>0</v>
      </c>
      <c r="M82" s="101">
        <f t="shared" si="25"/>
        <v>0</v>
      </c>
      <c r="N82" s="101">
        <f t="shared" si="26"/>
        <v>0</v>
      </c>
      <c r="O82" s="101">
        <f t="shared" si="27"/>
        <v>0</v>
      </c>
      <c r="P82" s="54">
        <f t="shared" si="30"/>
        <v>0</v>
      </c>
    </row>
    <row r="83" spans="1:16" s="67" customFormat="1" x14ac:dyDescent="0.25">
      <c r="A83" s="64" t="s">
        <v>107</v>
      </c>
      <c r="B83" s="99">
        <f>'ODOBRENI OBRAZAC PRORAČUNA'!B81</f>
        <v>0</v>
      </c>
      <c r="C83" s="100">
        <f>'1. PRENAMJENA'!H83</f>
        <v>0</v>
      </c>
      <c r="D83" s="100">
        <f>'1. PRENAMJENA'!I83</f>
        <v>0</v>
      </c>
      <c r="E83" s="100">
        <f>'1. PRENAMJENA'!J83</f>
        <v>0</v>
      </c>
      <c r="F83" s="54">
        <f t="shared" si="28"/>
        <v>0</v>
      </c>
      <c r="H83" s="53"/>
      <c r="I83" s="53"/>
      <c r="J83" s="53"/>
      <c r="K83" s="54">
        <f t="shared" si="29"/>
        <v>0</v>
      </c>
      <c r="M83" s="101">
        <f t="shared" si="25"/>
        <v>0</v>
      </c>
      <c r="N83" s="101">
        <f t="shared" si="26"/>
        <v>0</v>
      </c>
      <c r="O83" s="101">
        <f t="shared" si="27"/>
        <v>0</v>
      </c>
      <c r="P83" s="54">
        <f t="shared" si="30"/>
        <v>0</v>
      </c>
    </row>
    <row r="84" spans="1:16" s="67" customFormat="1" x14ac:dyDescent="0.25">
      <c r="A84" s="64" t="s">
        <v>108</v>
      </c>
      <c r="B84" s="99">
        <f>'ODOBRENI OBRAZAC PRORAČUNA'!B82</f>
        <v>0</v>
      </c>
      <c r="C84" s="100">
        <f>'1. PRENAMJENA'!H84</f>
        <v>0</v>
      </c>
      <c r="D84" s="100">
        <f>'1. PRENAMJENA'!I84</f>
        <v>0</v>
      </c>
      <c r="E84" s="100">
        <f>'1. PRENAMJENA'!J84</f>
        <v>0</v>
      </c>
      <c r="F84" s="54">
        <f t="shared" si="28"/>
        <v>0</v>
      </c>
      <c r="H84" s="53"/>
      <c r="I84" s="53"/>
      <c r="J84" s="53"/>
      <c r="K84" s="54">
        <f t="shared" si="29"/>
        <v>0</v>
      </c>
      <c r="M84" s="101">
        <f t="shared" si="25"/>
        <v>0</v>
      </c>
      <c r="N84" s="101">
        <f t="shared" si="26"/>
        <v>0</v>
      </c>
      <c r="O84" s="101">
        <f t="shared" si="27"/>
        <v>0</v>
      </c>
      <c r="P84" s="54">
        <f t="shared" si="30"/>
        <v>0</v>
      </c>
    </row>
    <row r="85" spans="1:16" s="67" customFormat="1" x14ac:dyDescent="0.25">
      <c r="A85" s="64" t="s">
        <v>109</v>
      </c>
      <c r="B85" s="99">
        <f>'ODOBRENI OBRAZAC PRORAČUNA'!B83</f>
        <v>0</v>
      </c>
      <c r="C85" s="100">
        <f>'1. PRENAMJENA'!H85</f>
        <v>0</v>
      </c>
      <c r="D85" s="100">
        <f>'1. PRENAMJENA'!I85</f>
        <v>0</v>
      </c>
      <c r="E85" s="100">
        <f>'1. PRENAMJENA'!J85</f>
        <v>0</v>
      </c>
      <c r="F85" s="54">
        <f t="shared" si="28"/>
        <v>0</v>
      </c>
      <c r="H85" s="53"/>
      <c r="I85" s="53"/>
      <c r="J85" s="53"/>
      <c r="K85" s="54">
        <f t="shared" si="29"/>
        <v>0</v>
      </c>
      <c r="M85" s="101">
        <f t="shared" si="25"/>
        <v>0</v>
      </c>
      <c r="N85" s="101">
        <f t="shared" si="26"/>
        <v>0</v>
      </c>
      <c r="O85" s="101">
        <f t="shared" si="27"/>
        <v>0</v>
      </c>
      <c r="P85" s="54">
        <f t="shared" si="30"/>
        <v>0</v>
      </c>
    </row>
    <row r="86" spans="1:16" s="67" customFormat="1" x14ac:dyDescent="0.25">
      <c r="A86" s="64" t="s">
        <v>110</v>
      </c>
      <c r="B86" s="99">
        <f>'ODOBRENI OBRAZAC PRORAČUNA'!B84</f>
        <v>0</v>
      </c>
      <c r="C86" s="100">
        <f>'1. PRENAMJENA'!H86</f>
        <v>0</v>
      </c>
      <c r="D86" s="100">
        <f>'1. PRENAMJENA'!I86</f>
        <v>0</v>
      </c>
      <c r="E86" s="100">
        <f>'1. PRENAMJENA'!J86</f>
        <v>0</v>
      </c>
      <c r="F86" s="54">
        <f t="shared" si="28"/>
        <v>0</v>
      </c>
      <c r="H86" s="53"/>
      <c r="I86" s="53"/>
      <c r="J86" s="53"/>
      <c r="K86" s="54">
        <f t="shared" si="29"/>
        <v>0</v>
      </c>
      <c r="M86" s="101">
        <f t="shared" si="25"/>
        <v>0</v>
      </c>
      <c r="N86" s="101">
        <f t="shared" si="26"/>
        <v>0</v>
      </c>
      <c r="O86" s="101">
        <f t="shared" si="27"/>
        <v>0</v>
      </c>
      <c r="P86" s="54">
        <f t="shared" si="30"/>
        <v>0</v>
      </c>
    </row>
    <row r="87" spans="1:16" s="67" customFormat="1" ht="132" customHeight="1" x14ac:dyDescent="0.25">
      <c r="A87" s="63" t="s">
        <v>41</v>
      </c>
      <c r="B87" s="10" t="s">
        <v>148</v>
      </c>
      <c r="C87" s="50">
        <f>SUM(C88:C97)</f>
        <v>0</v>
      </c>
      <c r="D87" s="50">
        <f>SUM(D88:D97)</f>
        <v>0</v>
      </c>
      <c r="E87" s="50">
        <f>SUM(E88:E97)</f>
        <v>0</v>
      </c>
      <c r="F87" s="51">
        <f>C87+D87+E87</f>
        <v>0</v>
      </c>
      <c r="H87" s="50">
        <f>SUM(H88:H97)</f>
        <v>0</v>
      </c>
      <c r="I87" s="50">
        <f>SUM(I88:I97)</f>
        <v>0</v>
      </c>
      <c r="J87" s="50">
        <f>SUM(J88:J97)</f>
        <v>0</v>
      </c>
      <c r="K87" s="51">
        <f>H87+I87+J87</f>
        <v>0</v>
      </c>
      <c r="M87" s="51">
        <f>SUM(M88:M97)</f>
        <v>0</v>
      </c>
      <c r="N87" s="50">
        <f>SUM(N88:N97)</f>
        <v>0</v>
      </c>
      <c r="O87" s="50">
        <f>SUM(O88:O97)</f>
        <v>0</v>
      </c>
      <c r="P87" s="51">
        <f>M87+N87+O87</f>
        <v>0</v>
      </c>
    </row>
    <row r="88" spans="1:16" s="67" customFormat="1" x14ac:dyDescent="0.25">
      <c r="A88" s="64" t="s">
        <v>111</v>
      </c>
      <c r="B88" s="99">
        <f>'ODOBRENI OBRAZAC PRORAČUNA'!B86</f>
        <v>0</v>
      </c>
      <c r="C88" s="100">
        <f>'1. PRENAMJENA'!H88</f>
        <v>0</v>
      </c>
      <c r="D88" s="100">
        <f>'1. PRENAMJENA'!I88</f>
        <v>0</v>
      </c>
      <c r="E88" s="100">
        <f>'1. PRENAMJENA'!J88</f>
        <v>0</v>
      </c>
      <c r="F88" s="54">
        <f>C88+D88+E88</f>
        <v>0</v>
      </c>
      <c r="H88" s="53"/>
      <c r="I88" s="53"/>
      <c r="J88" s="53"/>
      <c r="K88" s="54">
        <f>H88+I88+J88</f>
        <v>0</v>
      </c>
      <c r="M88" s="101">
        <f t="shared" ref="M88:M97" si="31">H88-C88</f>
        <v>0</v>
      </c>
      <c r="N88" s="101">
        <f t="shared" ref="N88:N97" si="32">I88-D88</f>
        <v>0</v>
      </c>
      <c r="O88" s="101">
        <f t="shared" ref="O88:O97" si="33">J88-E88</f>
        <v>0</v>
      </c>
      <c r="P88" s="54">
        <f>M88+N88+O88</f>
        <v>0</v>
      </c>
    </row>
    <row r="89" spans="1:16" s="67" customFormat="1" x14ac:dyDescent="0.25">
      <c r="A89" s="64" t="s">
        <v>112</v>
      </c>
      <c r="B89" s="99">
        <f>'ODOBRENI OBRAZAC PRORAČUNA'!B87</f>
        <v>0</v>
      </c>
      <c r="C89" s="100">
        <f>'1. PRENAMJENA'!H89</f>
        <v>0</v>
      </c>
      <c r="D89" s="100">
        <f>'1. PRENAMJENA'!I89</f>
        <v>0</v>
      </c>
      <c r="E89" s="100">
        <f>'1. PRENAMJENA'!J89</f>
        <v>0</v>
      </c>
      <c r="F89" s="54">
        <f t="shared" ref="F89:F97" si="34">C89+D89+E89</f>
        <v>0</v>
      </c>
      <c r="H89" s="53"/>
      <c r="I89" s="53"/>
      <c r="J89" s="53"/>
      <c r="K89" s="54">
        <f>H89+I89</f>
        <v>0</v>
      </c>
      <c r="M89" s="101">
        <f t="shared" si="31"/>
        <v>0</v>
      </c>
      <c r="N89" s="101">
        <f t="shared" si="32"/>
        <v>0</v>
      </c>
      <c r="O89" s="101">
        <f t="shared" si="33"/>
        <v>0</v>
      </c>
      <c r="P89" s="54">
        <f t="shared" ref="P89:P97" si="35">M89+N89+O89</f>
        <v>0</v>
      </c>
    </row>
    <row r="90" spans="1:16" s="67" customFormat="1" x14ac:dyDescent="0.25">
      <c r="A90" s="64" t="s">
        <v>113</v>
      </c>
      <c r="B90" s="99">
        <f>'ODOBRENI OBRAZAC PRORAČUNA'!B88</f>
        <v>0</v>
      </c>
      <c r="C90" s="100">
        <f>'1. PRENAMJENA'!H90</f>
        <v>0</v>
      </c>
      <c r="D90" s="100">
        <f>'1. PRENAMJENA'!I90</f>
        <v>0</v>
      </c>
      <c r="E90" s="100">
        <f>'1. PRENAMJENA'!J90</f>
        <v>0</v>
      </c>
      <c r="F90" s="54">
        <f t="shared" si="34"/>
        <v>0</v>
      </c>
      <c r="H90" s="53"/>
      <c r="I90" s="53"/>
      <c r="J90" s="53"/>
      <c r="K90" s="54">
        <f t="shared" ref="K90:K97" si="36">H90+I90</f>
        <v>0</v>
      </c>
      <c r="M90" s="101">
        <f t="shared" si="31"/>
        <v>0</v>
      </c>
      <c r="N90" s="101">
        <f t="shared" si="32"/>
        <v>0</v>
      </c>
      <c r="O90" s="101">
        <f t="shared" si="33"/>
        <v>0</v>
      </c>
      <c r="P90" s="54">
        <f t="shared" si="35"/>
        <v>0</v>
      </c>
    </row>
    <row r="91" spans="1:16" s="67" customFormat="1" x14ac:dyDescent="0.25">
      <c r="A91" s="64" t="s">
        <v>114</v>
      </c>
      <c r="B91" s="99">
        <f>'ODOBRENI OBRAZAC PRORAČUNA'!B89</f>
        <v>0</v>
      </c>
      <c r="C91" s="100">
        <f>'1. PRENAMJENA'!H91</f>
        <v>0</v>
      </c>
      <c r="D91" s="100">
        <f>'1. PRENAMJENA'!I91</f>
        <v>0</v>
      </c>
      <c r="E91" s="100">
        <f>'1. PRENAMJENA'!J91</f>
        <v>0</v>
      </c>
      <c r="F91" s="54">
        <f t="shared" si="34"/>
        <v>0</v>
      </c>
      <c r="H91" s="53"/>
      <c r="I91" s="53"/>
      <c r="J91" s="53"/>
      <c r="K91" s="54">
        <f t="shared" si="36"/>
        <v>0</v>
      </c>
      <c r="M91" s="101">
        <f t="shared" si="31"/>
        <v>0</v>
      </c>
      <c r="N91" s="101">
        <f t="shared" si="32"/>
        <v>0</v>
      </c>
      <c r="O91" s="101">
        <f t="shared" si="33"/>
        <v>0</v>
      </c>
      <c r="P91" s="54">
        <f t="shared" si="35"/>
        <v>0</v>
      </c>
    </row>
    <row r="92" spans="1:16" s="67" customFormat="1" x14ac:dyDescent="0.25">
      <c r="A92" s="64" t="s">
        <v>115</v>
      </c>
      <c r="B92" s="99">
        <f>'ODOBRENI OBRAZAC PRORAČUNA'!B90</f>
        <v>0</v>
      </c>
      <c r="C92" s="100">
        <f>'1. PRENAMJENA'!H92</f>
        <v>0</v>
      </c>
      <c r="D92" s="100">
        <f>'1. PRENAMJENA'!I92</f>
        <v>0</v>
      </c>
      <c r="E92" s="100">
        <f>'1. PRENAMJENA'!J92</f>
        <v>0</v>
      </c>
      <c r="F92" s="54">
        <f t="shared" si="34"/>
        <v>0</v>
      </c>
      <c r="H92" s="53"/>
      <c r="I92" s="53"/>
      <c r="J92" s="53"/>
      <c r="K92" s="54">
        <f t="shared" si="36"/>
        <v>0</v>
      </c>
      <c r="M92" s="101">
        <f t="shared" si="31"/>
        <v>0</v>
      </c>
      <c r="N92" s="101">
        <f t="shared" si="32"/>
        <v>0</v>
      </c>
      <c r="O92" s="101">
        <f t="shared" si="33"/>
        <v>0</v>
      </c>
      <c r="P92" s="54">
        <f t="shared" si="35"/>
        <v>0</v>
      </c>
    </row>
    <row r="93" spans="1:16" s="67" customFormat="1" x14ac:dyDescent="0.25">
      <c r="A93" s="64" t="s">
        <v>116</v>
      </c>
      <c r="B93" s="99">
        <f>'ODOBRENI OBRAZAC PRORAČUNA'!B91</f>
        <v>0</v>
      </c>
      <c r="C93" s="100">
        <f>'1. PRENAMJENA'!H93</f>
        <v>0</v>
      </c>
      <c r="D93" s="100">
        <f>'1. PRENAMJENA'!I93</f>
        <v>0</v>
      </c>
      <c r="E93" s="100">
        <f>'1. PRENAMJENA'!J93</f>
        <v>0</v>
      </c>
      <c r="F93" s="54">
        <f t="shared" si="34"/>
        <v>0</v>
      </c>
      <c r="H93" s="53"/>
      <c r="I93" s="53"/>
      <c r="J93" s="53"/>
      <c r="K93" s="54">
        <f t="shared" si="36"/>
        <v>0</v>
      </c>
      <c r="M93" s="101">
        <f t="shared" si="31"/>
        <v>0</v>
      </c>
      <c r="N93" s="101">
        <f t="shared" si="32"/>
        <v>0</v>
      </c>
      <c r="O93" s="101">
        <f t="shared" si="33"/>
        <v>0</v>
      </c>
      <c r="P93" s="54">
        <f t="shared" si="35"/>
        <v>0</v>
      </c>
    </row>
    <row r="94" spans="1:16" s="67" customFormat="1" x14ac:dyDescent="0.25">
      <c r="A94" s="64" t="s">
        <v>117</v>
      </c>
      <c r="B94" s="99">
        <f>'ODOBRENI OBRAZAC PRORAČUNA'!B92</f>
        <v>0</v>
      </c>
      <c r="C94" s="100">
        <f>'1. PRENAMJENA'!H94</f>
        <v>0</v>
      </c>
      <c r="D94" s="100">
        <f>'1. PRENAMJENA'!I94</f>
        <v>0</v>
      </c>
      <c r="E94" s="100">
        <f>'1. PRENAMJENA'!J94</f>
        <v>0</v>
      </c>
      <c r="F94" s="54">
        <f t="shared" si="34"/>
        <v>0</v>
      </c>
      <c r="H94" s="53"/>
      <c r="I94" s="53"/>
      <c r="J94" s="53"/>
      <c r="K94" s="54">
        <f t="shared" si="36"/>
        <v>0</v>
      </c>
      <c r="M94" s="101">
        <f t="shared" si="31"/>
        <v>0</v>
      </c>
      <c r="N94" s="101">
        <f t="shared" si="32"/>
        <v>0</v>
      </c>
      <c r="O94" s="101">
        <f t="shared" si="33"/>
        <v>0</v>
      </c>
      <c r="P94" s="54">
        <f t="shared" si="35"/>
        <v>0</v>
      </c>
    </row>
    <row r="95" spans="1:16" s="67" customFormat="1" x14ac:dyDescent="0.25">
      <c r="A95" s="64" t="s">
        <v>118</v>
      </c>
      <c r="B95" s="99">
        <f>'ODOBRENI OBRAZAC PRORAČUNA'!B93</f>
        <v>0</v>
      </c>
      <c r="C95" s="100">
        <f>'1. PRENAMJENA'!H95</f>
        <v>0</v>
      </c>
      <c r="D95" s="100">
        <f>'1. PRENAMJENA'!I95</f>
        <v>0</v>
      </c>
      <c r="E95" s="100">
        <f>'1. PRENAMJENA'!J95</f>
        <v>0</v>
      </c>
      <c r="F95" s="54">
        <f t="shared" si="34"/>
        <v>0</v>
      </c>
      <c r="H95" s="53"/>
      <c r="I95" s="53"/>
      <c r="J95" s="53"/>
      <c r="K95" s="54">
        <f t="shared" si="36"/>
        <v>0</v>
      </c>
      <c r="M95" s="101">
        <f t="shared" si="31"/>
        <v>0</v>
      </c>
      <c r="N95" s="101">
        <f t="shared" si="32"/>
        <v>0</v>
      </c>
      <c r="O95" s="101">
        <f t="shared" si="33"/>
        <v>0</v>
      </c>
      <c r="P95" s="54">
        <f t="shared" si="35"/>
        <v>0</v>
      </c>
    </row>
    <row r="96" spans="1:16" s="67" customFormat="1" x14ac:dyDescent="0.25">
      <c r="A96" s="64" t="s">
        <v>119</v>
      </c>
      <c r="B96" s="99">
        <f>'ODOBRENI OBRAZAC PRORAČUNA'!B94</f>
        <v>0</v>
      </c>
      <c r="C96" s="100">
        <f>'1. PRENAMJENA'!H96</f>
        <v>0</v>
      </c>
      <c r="D96" s="100">
        <f>'1. PRENAMJENA'!I96</f>
        <v>0</v>
      </c>
      <c r="E96" s="100">
        <f>'1. PRENAMJENA'!J96</f>
        <v>0</v>
      </c>
      <c r="F96" s="54">
        <f t="shared" si="34"/>
        <v>0</v>
      </c>
      <c r="H96" s="53"/>
      <c r="I96" s="53"/>
      <c r="J96" s="53"/>
      <c r="K96" s="54">
        <f t="shared" si="36"/>
        <v>0</v>
      </c>
      <c r="M96" s="101">
        <f t="shared" si="31"/>
        <v>0</v>
      </c>
      <c r="N96" s="101">
        <f t="shared" si="32"/>
        <v>0</v>
      </c>
      <c r="O96" s="101">
        <f t="shared" si="33"/>
        <v>0</v>
      </c>
      <c r="P96" s="54">
        <f t="shared" si="35"/>
        <v>0</v>
      </c>
    </row>
    <row r="97" spans="1:16" s="67" customFormat="1" x14ac:dyDescent="0.25">
      <c r="A97" s="64" t="s">
        <v>120</v>
      </c>
      <c r="B97" s="99">
        <f>'ODOBRENI OBRAZAC PRORAČUNA'!B95</f>
        <v>0</v>
      </c>
      <c r="C97" s="100">
        <f>'1. PRENAMJENA'!H97</f>
        <v>0</v>
      </c>
      <c r="D97" s="100">
        <f>'1. PRENAMJENA'!I97</f>
        <v>0</v>
      </c>
      <c r="E97" s="100">
        <f>'1. PRENAMJENA'!J97</f>
        <v>0</v>
      </c>
      <c r="F97" s="54">
        <f t="shared" si="34"/>
        <v>0</v>
      </c>
      <c r="H97" s="53"/>
      <c r="I97" s="53"/>
      <c r="J97" s="53"/>
      <c r="K97" s="54">
        <f t="shared" si="36"/>
        <v>0</v>
      </c>
      <c r="M97" s="101">
        <f t="shared" si="31"/>
        <v>0</v>
      </c>
      <c r="N97" s="101">
        <f t="shared" si="32"/>
        <v>0</v>
      </c>
      <c r="O97" s="101">
        <f t="shared" si="33"/>
        <v>0</v>
      </c>
      <c r="P97" s="54">
        <f t="shared" si="35"/>
        <v>0</v>
      </c>
    </row>
    <row r="98" spans="1:16" s="67" customFormat="1" ht="45" x14ac:dyDescent="0.25">
      <c r="A98" s="63" t="s">
        <v>42</v>
      </c>
      <c r="B98" s="10" t="s">
        <v>18</v>
      </c>
      <c r="C98" s="50">
        <f>SUM(C99:C108)</f>
        <v>0</v>
      </c>
      <c r="D98" s="50">
        <f>SUM(D99:D108)</f>
        <v>0</v>
      </c>
      <c r="E98" s="50">
        <f>SUM(E99:E108)</f>
        <v>0</v>
      </c>
      <c r="F98" s="51">
        <f>C98+D98+E98</f>
        <v>0</v>
      </c>
      <c r="H98" s="50">
        <f>SUM(H99:H108)</f>
        <v>0</v>
      </c>
      <c r="I98" s="50">
        <f>SUM(I99:I108)</f>
        <v>0</v>
      </c>
      <c r="J98" s="50">
        <f>SUM(J99:J108)</f>
        <v>0</v>
      </c>
      <c r="K98" s="51">
        <f>H98+I98+J98</f>
        <v>0</v>
      </c>
      <c r="M98" s="51">
        <f>SUM(M99:M108)</f>
        <v>0</v>
      </c>
      <c r="N98" s="50">
        <f>SUM(N99:N108)</f>
        <v>0</v>
      </c>
      <c r="O98" s="50">
        <f>SUM(O99:O108)</f>
        <v>0</v>
      </c>
      <c r="P98" s="51">
        <f>M98+N98+O98</f>
        <v>0</v>
      </c>
    </row>
    <row r="99" spans="1:16" s="67" customFormat="1" x14ac:dyDescent="0.25">
      <c r="A99" s="64" t="s">
        <v>121</v>
      </c>
      <c r="B99" s="99">
        <f>'ODOBRENI OBRAZAC PRORAČUNA'!B97</f>
        <v>0</v>
      </c>
      <c r="C99" s="100">
        <f>'1. PRENAMJENA'!H99</f>
        <v>0</v>
      </c>
      <c r="D99" s="100">
        <f>'1. PRENAMJENA'!I99</f>
        <v>0</v>
      </c>
      <c r="E99" s="100">
        <f>'1. PRENAMJENA'!J99</f>
        <v>0</v>
      </c>
      <c r="F99" s="54">
        <f>C99+D99+E99</f>
        <v>0</v>
      </c>
      <c r="H99" s="53"/>
      <c r="I99" s="53"/>
      <c r="J99" s="53"/>
      <c r="K99" s="54">
        <f>H99+I99+J99</f>
        <v>0</v>
      </c>
      <c r="M99" s="101">
        <f t="shared" ref="M99:M108" si="37">H99-C99</f>
        <v>0</v>
      </c>
      <c r="N99" s="101">
        <f t="shared" ref="N99:N108" si="38">I99-D99</f>
        <v>0</v>
      </c>
      <c r="O99" s="101">
        <f t="shared" ref="O99:O108" si="39">J99-E99</f>
        <v>0</v>
      </c>
      <c r="P99" s="54">
        <f>M99+N99+O99</f>
        <v>0</v>
      </c>
    </row>
    <row r="100" spans="1:16" s="67" customFormat="1" x14ac:dyDescent="0.25">
      <c r="A100" s="64" t="s">
        <v>122</v>
      </c>
      <c r="B100" s="99">
        <f>'ODOBRENI OBRAZAC PRORAČUNA'!B98</f>
        <v>0</v>
      </c>
      <c r="C100" s="100">
        <f>'1. PRENAMJENA'!H100</f>
        <v>0</v>
      </c>
      <c r="D100" s="100">
        <f>'1. PRENAMJENA'!I100</f>
        <v>0</v>
      </c>
      <c r="E100" s="100">
        <f>'1. PRENAMJENA'!J100</f>
        <v>0</v>
      </c>
      <c r="F100" s="54">
        <f t="shared" ref="F100:F108" si="40">C100+D100+E100</f>
        <v>0</v>
      </c>
      <c r="H100" s="53"/>
      <c r="I100" s="53"/>
      <c r="J100" s="53"/>
      <c r="K100" s="54">
        <f t="shared" ref="K100:K108" si="41">H100+I100+J100</f>
        <v>0</v>
      </c>
      <c r="M100" s="101">
        <f t="shared" si="37"/>
        <v>0</v>
      </c>
      <c r="N100" s="101">
        <f t="shared" si="38"/>
        <v>0</v>
      </c>
      <c r="O100" s="101">
        <f t="shared" si="39"/>
        <v>0</v>
      </c>
      <c r="P100" s="54">
        <f t="shared" ref="P100:P108" si="42">M100+N100+O100</f>
        <v>0</v>
      </c>
    </row>
    <row r="101" spans="1:16" s="67" customFormat="1" x14ac:dyDescent="0.25">
      <c r="A101" s="64" t="s">
        <v>123</v>
      </c>
      <c r="B101" s="99">
        <f>'ODOBRENI OBRAZAC PRORAČUNA'!B99</f>
        <v>0</v>
      </c>
      <c r="C101" s="100">
        <f>'1. PRENAMJENA'!H101</f>
        <v>0</v>
      </c>
      <c r="D101" s="100">
        <f>'1. PRENAMJENA'!I101</f>
        <v>0</v>
      </c>
      <c r="E101" s="100">
        <f>'1. PRENAMJENA'!J101</f>
        <v>0</v>
      </c>
      <c r="F101" s="54">
        <f t="shared" si="40"/>
        <v>0</v>
      </c>
      <c r="H101" s="53"/>
      <c r="I101" s="53"/>
      <c r="J101" s="53"/>
      <c r="K101" s="54">
        <f t="shared" si="41"/>
        <v>0</v>
      </c>
      <c r="M101" s="101">
        <f t="shared" si="37"/>
        <v>0</v>
      </c>
      <c r="N101" s="101">
        <f t="shared" si="38"/>
        <v>0</v>
      </c>
      <c r="O101" s="101">
        <f t="shared" si="39"/>
        <v>0</v>
      </c>
      <c r="P101" s="54">
        <f t="shared" si="42"/>
        <v>0</v>
      </c>
    </row>
    <row r="102" spans="1:16" s="67" customFormat="1" x14ac:dyDescent="0.25">
      <c r="A102" s="64" t="s">
        <v>124</v>
      </c>
      <c r="B102" s="99">
        <f>'ODOBRENI OBRAZAC PRORAČUNA'!B100</f>
        <v>0</v>
      </c>
      <c r="C102" s="100">
        <f>'1. PRENAMJENA'!H102</f>
        <v>0</v>
      </c>
      <c r="D102" s="100">
        <f>'1. PRENAMJENA'!I102</f>
        <v>0</v>
      </c>
      <c r="E102" s="100">
        <f>'1. PRENAMJENA'!J102</f>
        <v>0</v>
      </c>
      <c r="F102" s="54">
        <f t="shared" si="40"/>
        <v>0</v>
      </c>
      <c r="H102" s="53"/>
      <c r="I102" s="53"/>
      <c r="J102" s="53"/>
      <c r="K102" s="54">
        <f t="shared" si="41"/>
        <v>0</v>
      </c>
      <c r="M102" s="101">
        <f t="shared" si="37"/>
        <v>0</v>
      </c>
      <c r="N102" s="101">
        <f t="shared" si="38"/>
        <v>0</v>
      </c>
      <c r="O102" s="101">
        <f t="shared" si="39"/>
        <v>0</v>
      </c>
      <c r="P102" s="54">
        <f t="shared" si="42"/>
        <v>0</v>
      </c>
    </row>
    <row r="103" spans="1:16" s="67" customFormat="1" x14ac:dyDescent="0.25">
      <c r="A103" s="64" t="s">
        <v>125</v>
      </c>
      <c r="B103" s="99">
        <f>'ODOBRENI OBRAZAC PRORAČUNA'!B101</f>
        <v>0</v>
      </c>
      <c r="C103" s="100">
        <f>'1. PRENAMJENA'!H103</f>
        <v>0</v>
      </c>
      <c r="D103" s="100">
        <f>'1. PRENAMJENA'!I103</f>
        <v>0</v>
      </c>
      <c r="E103" s="100">
        <f>'1. PRENAMJENA'!J103</f>
        <v>0</v>
      </c>
      <c r="F103" s="54">
        <f t="shared" si="40"/>
        <v>0</v>
      </c>
      <c r="H103" s="53"/>
      <c r="I103" s="53"/>
      <c r="J103" s="53"/>
      <c r="K103" s="54">
        <f t="shared" si="41"/>
        <v>0</v>
      </c>
      <c r="M103" s="101">
        <f t="shared" si="37"/>
        <v>0</v>
      </c>
      <c r="N103" s="101">
        <f t="shared" si="38"/>
        <v>0</v>
      </c>
      <c r="O103" s="101">
        <f t="shared" si="39"/>
        <v>0</v>
      </c>
      <c r="P103" s="54">
        <f t="shared" si="42"/>
        <v>0</v>
      </c>
    </row>
    <row r="104" spans="1:16" s="67" customFormat="1" x14ac:dyDescent="0.25">
      <c r="A104" s="64" t="s">
        <v>126</v>
      </c>
      <c r="B104" s="99">
        <f>'ODOBRENI OBRAZAC PRORAČUNA'!B102</f>
        <v>0</v>
      </c>
      <c r="C104" s="100">
        <f>'1. PRENAMJENA'!H104</f>
        <v>0</v>
      </c>
      <c r="D104" s="100">
        <f>'1. PRENAMJENA'!I104</f>
        <v>0</v>
      </c>
      <c r="E104" s="100">
        <f>'1. PRENAMJENA'!J104</f>
        <v>0</v>
      </c>
      <c r="F104" s="54">
        <f t="shared" si="40"/>
        <v>0</v>
      </c>
      <c r="H104" s="53"/>
      <c r="I104" s="53"/>
      <c r="J104" s="53"/>
      <c r="K104" s="54">
        <f t="shared" si="41"/>
        <v>0</v>
      </c>
      <c r="M104" s="101">
        <f t="shared" si="37"/>
        <v>0</v>
      </c>
      <c r="N104" s="101">
        <f t="shared" si="38"/>
        <v>0</v>
      </c>
      <c r="O104" s="101">
        <f t="shared" si="39"/>
        <v>0</v>
      </c>
      <c r="P104" s="54">
        <f t="shared" si="42"/>
        <v>0</v>
      </c>
    </row>
    <row r="105" spans="1:16" s="67" customFormat="1" x14ac:dyDescent="0.25">
      <c r="A105" s="64" t="s">
        <v>127</v>
      </c>
      <c r="B105" s="99">
        <f>'ODOBRENI OBRAZAC PRORAČUNA'!B103</f>
        <v>0</v>
      </c>
      <c r="C105" s="100">
        <f>'1. PRENAMJENA'!H105</f>
        <v>0</v>
      </c>
      <c r="D105" s="100">
        <f>'1. PRENAMJENA'!I105</f>
        <v>0</v>
      </c>
      <c r="E105" s="100">
        <f>'1. PRENAMJENA'!J105</f>
        <v>0</v>
      </c>
      <c r="F105" s="54">
        <f t="shared" si="40"/>
        <v>0</v>
      </c>
      <c r="H105" s="53"/>
      <c r="I105" s="53"/>
      <c r="J105" s="53"/>
      <c r="K105" s="54">
        <f t="shared" si="41"/>
        <v>0</v>
      </c>
      <c r="M105" s="101">
        <f t="shared" si="37"/>
        <v>0</v>
      </c>
      <c r="N105" s="101">
        <f t="shared" si="38"/>
        <v>0</v>
      </c>
      <c r="O105" s="101">
        <f t="shared" si="39"/>
        <v>0</v>
      </c>
      <c r="P105" s="54">
        <f t="shared" si="42"/>
        <v>0</v>
      </c>
    </row>
    <row r="106" spans="1:16" s="67" customFormat="1" x14ac:dyDescent="0.25">
      <c r="A106" s="64" t="s">
        <v>128</v>
      </c>
      <c r="B106" s="99">
        <f>'ODOBRENI OBRAZAC PRORAČUNA'!B104</f>
        <v>0</v>
      </c>
      <c r="C106" s="100">
        <f>'1. PRENAMJENA'!H106</f>
        <v>0</v>
      </c>
      <c r="D106" s="100">
        <f>'1. PRENAMJENA'!I106</f>
        <v>0</v>
      </c>
      <c r="E106" s="100">
        <f>'1. PRENAMJENA'!J106</f>
        <v>0</v>
      </c>
      <c r="F106" s="54">
        <f t="shared" si="40"/>
        <v>0</v>
      </c>
      <c r="H106" s="53"/>
      <c r="I106" s="53"/>
      <c r="J106" s="53"/>
      <c r="K106" s="54">
        <f t="shared" si="41"/>
        <v>0</v>
      </c>
      <c r="M106" s="101">
        <f t="shared" si="37"/>
        <v>0</v>
      </c>
      <c r="N106" s="101">
        <f t="shared" si="38"/>
        <v>0</v>
      </c>
      <c r="O106" s="101">
        <f t="shared" si="39"/>
        <v>0</v>
      </c>
      <c r="P106" s="54">
        <f t="shared" si="42"/>
        <v>0</v>
      </c>
    </row>
    <row r="107" spans="1:16" s="67" customFormat="1" x14ac:dyDescent="0.25">
      <c r="A107" s="64" t="s">
        <v>129</v>
      </c>
      <c r="B107" s="99">
        <f>'ODOBRENI OBRAZAC PRORAČUNA'!B105</f>
        <v>0</v>
      </c>
      <c r="C107" s="100">
        <f>'1. PRENAMJENA'!H107</f>
        <v>0</v>
      </c>
      <c r="D107" s="100">
        <f>'1. PRENAMJENA'!I107</f>
        <v>0</v>
      </c>
      <c r="E107" s="100">
        <f>'1. PRENAMJENA'!J107</f>
        <v>0</v>
      </c>
      <c r="F107" s="54">
        <f t="shared" si="40"/>
        <v>0</v>
      </c>
      <c r="H107" s="53"/>
      <c r="I107" s="53"/>
      <c r="J107" s="53"/>
      <c r="K107" s="54">
        <f t="shared" si="41"/>
        <v>0</v>
      </c>
      <c r="M107" s="101">
        <f t="shared" si="37"/>
        <v>0</v>
      </c>
      <c r="N107" s="101">
        <f t="shared" si="38"/>
        <v>0</v>
      </c>
      <c r="O107" s="101">
        <f t="shared" si="39"/>
        <v>0</v>
      </c>
      <c r="P107" s="54">
        <f t="shared" si="42"/>
        <v>0</v>
      </c>
    </row>
    <row r="108" spans="1:16" s="67" customFormat="1" x14ac:dyDescent="0.25">
      <c r="A108" s="64" t="s">
        <v>130</v>
      </c>
      <c r="B108" s="99">
        <f>'ODOBRENI OBRAZAC PRORAČUNA'!B106</f>
        <v>0</v>
      </c>
      <c r="C108" s="100">
        <f>'1. PRENAMJENA'!H108</f>
        <v>0</v>
      </c>
      <c r="D108" s="100">
        <f>'1. PRENAMJENA'!I108</f>
        <v>0</v>
      </c>
      <c r="E108" s="100">
        <f>'1. PRENAMJENA'!J108</f>
        <v>0</v>
      </c>
      <c r="F108" s="54">
        <f t="shared" si="40"/>
        <v>0</v>
      </c>
      <c r="H108" s="53"/>
      <c r="I108" s="53"/>
      <c r="J108" s="53"/>
      <c r="K108" s="54">
        <f t="shared" si="41"/>
        <v>0</v>
      </c>
      <c r="M108" s="101">
        <f t="shared" si="37"/>
        <v>0</v>
      </c>
      <c r="N108" s="101">
        <f t="shared" si="38"/>
        <v>0</v>
      </c>
      <c r="O108" s="101">
        <f t="shared" si="39"/>
        <v>0</v>
      </c>
      <c r="P108" s="54">
        <f t="shared" si="42"/>
        <v>0</v>
      </c>
    </row>
    <row r="109" spans="1:16" s="67" customFormat="1" ht="48" customHeight="1" x14ac:dyDescent="0.25">
      <c r="A109" s="104"/>
      <c r="B109" s="105" t="s">
        <v>69</v>
      </c>
      <c r="C109" s="106" t="s">
        <v>9</v>
      </c>
      <c r="D109" s="106" t="s">
        <v>137</v>
      </c>
      <c r="E109" s="120" t="s">
        <v>140</v>
      </c>
      <c r="F109" s="106" t="s">
        <v>1</v>
      </c>
      <c r="H109" s="106" t="s">
        <v>9</v>
      </c>
      <c r="I109" s="106" t="s">
        <v>137</v>
      </c>
      <c r="J109" s="120" t="s">
        <v>140</v>
      </c>
      <c r="K109" s="106" t="s">
        <v>1</v>
      </c>
      <c r="M109" s="106" t="s">
        <v>9</v>
      </c>
      <c r="N109" s="106" t="s">
        <v>137</v>
      </c>
      <c r="O109" s="120" t="s">
        <v>140</v>
      </c>
      <c r="P109" s="106" t="s">
        <v>1</v>
      </c>
    </row>
    <row r="110" spans="1:16" s="67" customFormat="1" x14ac:dyDescent="0.25">
      <c r="A110" s="64" t="s">
        <v>131</v>
      </c>
      <c r="B110" s="99">
        <f>'ODOBRENI OBRAZAC PRORAČUNA'!B108</f>
        <v>0</v>
      </c>
      <c r="C110" s="9"/>
      <c r="D110" s="100">
        <f>'1. PRENAMJENA'!I110</f>
        <v>0</v>
      </c>
      <c r="E110" s="100">
        <f>'1. PRENAMJENA'!J110</f>
        <v>0</v>
      </c>
      <c r="F110" s="56">
        <f>C110+D110+E110</f>
        <v>0</v>
      </c>
      <c r="H110" s="9"/>
      <c r="I110" s="55"/>
      <c r="J110" s="55"/>
      <c r="K110" s="56">
        <f>H110+I110+J110</f>
        <v>0</v>
      </c>
      <c r="M110" s="9"/>
      <c r="N110" s="101">
        <f t="shared" ref="N110:N139" si="43">I110-D110</f>
        <v>0</v>
      </c>
      <c r="O110" s="101">
        <f t="shared" ref="O110:O139" si="44">J110-E110</f>
        <v>0</v>
      </c>
      <c r="P110" s="56">
        <f>M110+N110+O110</f>
        <v>0</v>
      </c>
    </row>
    <row r="111" spans="1:16" s="67" customFormat="1" x14ac:dyDescent="0.25">
      <c r="A111" s="64" t="s">
        <v>2</v>
      </c>
      <c r="B111" s="99">
        <f>'ODOBRENI OBRAZAC PRORAČUNA'!B109</f>
        <v>0</v>
      </c>
      <c r="C111" s="9"/>
      <c r="D111" s="100">
        <f>'1. PRENAMJENA'!I111</f>
        <v>0</v>
      </c>
      <c r="E111" s="100">
        <f>'1. PRENAMJENA'!J111</f>
        <v>0</v>
      </c>
      <c r="F111" s="56">
        <f t="shared" ref="F111:F139" si="45">C111+D111+E111</f>
        <v>0</v>
      </c>
      <c r="H111" s="9"/>
      <c r="I111" s="55"/>
      <c r="J111" s="55"/>
      <c r="K111" s="56">
        <f t="shared" ref="K111:K139" si="46">H111+I111+J111</f>
        <v>0</v>
      </c>
      <c r="M111" s="9"/>
      <c r="N111" s="101">
        <f t="shared" si="43"/>
        <v>0</v>
      </c>
      <c r="O111" s="101">
        <f t="shared" si="44"/>
        <v>0</v>
      </c>
      <c r="P111" s="56">
        <f t="shared" ref="P111:P121" si="47">M111+N111+O111</f>
        <v>0</v>
      </c>
    </row>
    <row r="112" spans="1:16" s="67" customFormat="1" x14ac:dyDescent="0.25">
      <c r="A112" s="64" t="s">
        <v>6</v>
      </c>
      <c r="B112" s="99">
        <f>'ODOBRENI OBRAZAC PRORAČUNA'!B110</f>
        <v>0</v>
      </c>
      <c r="C112" s="9"/>
      <c r="D112" s="100">
        <f>'1. PRENAMJENA'!I112</f>
        <v>0</v>
      </c>
      <c r="E112" s="100">
        <f>'1. PRENAMJENA'!J112</f>
        <v>0</v>
      </c>
      <c r="F112" s="56">
        <f t="shared" si="45"/>
        <v>0</v>
      </c>
      <c r="H112" s="9"/>
      <c r="I112" s="55"/>
      <c r="J112" s="55"/>
      <c r="K112" s="56">
        <f t="shared" si="46"/>
        <v>0</v>
      </c>
      <c r="M112" s="9"/>
      <c r="N112" s="101">
        <f t="shared" si="43"/>
        <v>0</v>
      </c>
      <c r="O112" s="101">
        <f t="shared" si="44"/>
        <v>0</v>
      </c>
      <c r="P112" s="56">
        <f t="shared" si="47"/>
        <v>0</v>
      </c>
    </row>
    <row r="113" spans="1:16" s="67" customFormat="1" x14ac:dyDescent="0.25">
      <c r="A113" s="64" t="s">
        <v>40</v>
      </c>
      <c r="B113" s="99">
        <f>'ODOBRENI OBRAZAC PRORAČUNA'!B111</f>
        <v>0</v>
      </c>
      <c r="C113" s="9"/>
      <c r="D113" s="100">
        <f>'1. PRENAMJENA'!I113</f>
        <v>0</v>
      </c>
      <c r="E113" s="100">
        <f>'1. PRENAMJENA'!J113</f>
        <v>0</v>
      </c>
      <c r="F113" s="56">
        <f t="shared" si="45"/>
        <v>0</v>
      </c>
      <c r="H113" s="9"/>
      <c r="I113" s="55"/>
      <c r="J113" s="55"/>
      <c r="K113" s="56">
        <f t="shared" si="46"/>
        <v>0</v>
      </c>
      <c r="M113" s="9"/>
      <c r="N113" s="101">
        <f t="shared" si="43"/>
        <v>0</v>
      </c>
      <c r="O113" s="101">
        <f t="shared" si="44"/>
        <v>0</v>
      </c>
      <c r="P113" s="56">
        <f t="shared" si="47"/>
        <v>0</v>
      </c>
    </row>
    <row r="114" spans="1:16" s="67" customFormat="1" x14ac:dyDescent="0.25">
      <c r="A114" s="64" t="s">
        <v>41</v>
      </c>
      <c r="B114" s="99">
        <f>'ODOBRENI OBRAZAC PRORAČUNA'!B112</f>
        <v>0</v>
      </c>
      <c r="C114" s="9"/>
      <c r="D114" s="100">
        <f>'1. PRENAMJENA'!I114</f>
        <v>0</v>
      </c>
      <c r="E114" s="100">
        <f>'1. PRENAMJENA'!J114</f>
        <v>0</v>
      </c>
      <c r="F114" s="56">
        <f t="shared" si="45"/>
        <v>0</v>
      </c>
      <c r="H114" s="9"/>
      <c r="I114" s="55"/>
      <c r="J114" s="55"/>
      <c r="K114" s="56">
        <f t="shared" si="46"/>
        <v>0</v>
      </c>
      <c r="M114" s="9"/>
      <c r="N114" s="101">
        <f t="shared" si="43"/>
        <v>0</v>
      </c>
      <c r="O114" s="101">
        <f t="shared" si="44"/>
        <v>0</v>
      </c>
      <c r="P114" s="56">
        <f t="shared" si="47"/>
        <v>0</v>
      </c>
    </row>
    <row r="115" spans="1:16" s="67" customFormat="1" x14ac:dyDescent="0.25">
      <c r="A115" s="64" t="s">
        <v>42</v>
      </c>
      <c r="B115" s="99">
        <f>'ODOBRENI OBRAZAC PRORAČUNA'!B113</f>
        <v>0</v>
      </c>
      <c r="C115" s="9"/>
      <c r="D115" s="100">
        <f>'1. PRENAMJENA'!I115</f>
        <v>0</v>
      </c>
      <c r="E115" s="100">
        <f>'1. PRENAMJENA'!J115</f>
        <v>0</v>
      </c>
      <c r="F115" s="56">
        <f t="shared" si="45"/>
        <v>0</v>
      </c>
      <c r="H115" s="9"/>
      <c r="I115" s="55"/>
      <c r="J115" s="55"/>
      <c r="K115" s="56">
        <f t="shared" si="46"/>
        <v>0</v>
      </c>
      <c r="M115" s="9"/>
      <c r="N115" s="101">
        <f t="shared" si="43"/>
        <v>0</v>
      </c>
      <c r="O115" s="101">
        <f t="shared" si="44"/>
        <v>0</v>
      </c>
      <c r="P115" s="56">
        <f t="shared" si="47"/>
        <v>0</v>
      </c>
    </row>
    <row r="116" spans="1:16" s="67" customFormat="1" x14ac:dyDescent="0.25">
      <c r="A116" s="64" t="s">
        <v>67</v>
      </c>
      <c r="B116" s="99">
        <f>'ODOBRENI OBRAZAC PRORAČUNA'!B114</f>
        <v>0</v>
      </c>
      <c r="C116" s="9"/>
      <c r="D116" s="100">
        <f>'1. PRENAMJENA'!I116</f>
        <v>0</v>
      </c>
      <c r="E116" s="100">
        <f>'1. PRENAMJENA'!J116</f>
        <v>0</v>
      </c>
      <c r="F116" s="56">
        <f t="shared" si="45"/>
        <v>0</v>
      </c>
      <c r="H116" s="9"/>
      <c r="I116" s="55"/>
      <c r="J116" s="55"/>
      <c r="K116" s="56">
        <f t="shared" si="46"/>
        <v>0</v>
      </c>
      <c r="M116" s="9"/>
      <c r="N116" s="101">
        <f t="shared" si="43"/>
        <v>0</v>
      </c>
      <c r="O116" s="101">
        <f t="shared" si="44"/>
        <v>0</v>
      </c>
      <c r="P116" s="56">
        <f t="shared" si="47"/>
        <v>0</v>
      </c>
    </row>
    <row r="117" spans="1:16" s="67" customFormat="1" x14ac:dyDescent="0.25">
      <c r="A117" s="64" t="s">
        <v>66</v>
      </c>
      <c r="B117" s="99">
        <f>'ODOBRENI OBRAZAC PRORAČUNA'!B115</f>
        <v>0</v>
      </c>
      <c r="C117" s="9"/>
      <c r="D117" s="100">
        <f>'1. PRENAMJENA'!I117</f>
        <v>0</v>
      </c>
      <c r="E117" s="100">
        <f>'1. PRENAMJENA'!J117</f>
        <v>0</v>
      </c>
      <c r="F117" s="56">
        <f t="shared" si="45"/>
        <v>0</v>
      </c>
      <c r="H117" s="9"/>
      <c r="I117" s="55"/>
      <c r="J117" s="55"/>
      <c r="K117" s="56">
        <f t="shared" si="46"/>
        <v>0</v>
      </c>
      <c r="M117" s="9"/>
      <c r="N117" s="101">
        <f t="shared" si="43"/>
        <v>0</v>
      </c>
      <c r="O117" s="101">
        <f t="shared" si="44"/>
        <v>0</v>
      </c>
      <c r="P117" s="56">
        <f t="shared" si="47"/>
        <v>0</v>
      </c>
    </row>
    <row r="118" spans="1:16" s="67" customFormat="1" x14ac:dyDescent="0.25">
      <c r="A118" s="64" t="s">
        <v>65</v>
      </c>
      <c r="B118" s="99">
        <f>'ODOBRENI OBRAZAC PRORAČUNA'!B116</f>
        <v>0</v>
      </c>
      <c r="C118" s="9"/>
      <c r="D118" s="100">
        <f>'1. PRENAMJENA'!I118</f>
        <v>0</v>
      </c>
      <c r="E118" s="100">
        <f>'1. PRENAMJENA'!J118</f>
        <v>0</v>
      </c>
      <c r="F118" s="56">
        <f t="shared" si="45"/>
        <v>0</v>
      </c>
      <c r="H118" s="9"/>
      <c r="I118" s="55"/>
      <c r="J118" s="55"/>
      <c r="K118" s="56">
        <f t="shared" si="46"/>
        <v>0</v>
      </c>
      <c r="M118" s="9"/>
      <c r="N118" s="101">
        <f t="shared" si="43"/>
        <v>0</v>
      </c>
      <c r="O118" s="101">
        <f t="shared" si="44"/>
        <v>0</v>
      </c>
      <c r="P118" s="56">
        <f t="shared" si="47"/>
        <v>0</v>
      </c>
    </row>
    <row r="119" spans="1:16" s="67" customFormat="1" x14ac:dyDescent="0.25">
      <c r="A119" s="64" t="s">
        <v>64</v>
      </c>
      <c r="B119" s="99">
        <f>'ODOBRENI OBRAZAC PRORAČUNA'!B117</f>
        <v>0</v>
      </c>
      <c r="C119" s="9"/>
      <c r="D119" s="100">
        <f>'1. PRENAMJENA'!I119</f>
        <v>0</v>
      </c>
      <c r="E119" s="100">
        <f>'1. PRENAMJENA'!J119</f>
        <v>0</v>
      </c>
      <c r="F119" s="56">
        <f t="shared" si="45"/>
        <v>0</v>
      </c>
      <c r="H119" s="9"/>
      <c r="I119" s="55"/>
      <c r="J119" s="55"/>
      <c r="K119" s="56">
        <f t="shared" si="46"/>
        <v>0</v>
      </c>
      <c r="M119" s="9"/>
      <c r="N119" s="101">
        <f t="shared" si="43"/>
        <v>0</v>
      </c>
      <c r="O119" s="101">
        <f t="shared" si="44"/>
        <v>0</v>
      </c>
      <c r="P119" s="56">
        <f t="shared" si="47"/>
        <v>0</v>
      </c>
    </row>
    <row r="120" spans="1:16" s="67" customFormat="1" x14ac:dyDescent="0.25">
      <c r="A120" s="64" t="s">
        <v>63</v>
      </c>
      <c r="B120" s="99">
        <f>'ODOBRENI OBRAZAC PRORAČUNA'!B118</f>
        <v>0</v>
      </c>
      <c r="C120" s="9"/>
      <c r="D120" s="100">
        <f>'1. PRENAMJENA'!I120</f>
        <v>0</v>
      </c>
      <c r="E120" s="100">
        <f>'1. PRENAMJENA'!J120</f>
        <v>0</v>
      </c>
      <c r="F120" s="56">
        <f t="shared" si="45"/>
        <v>0</v>
      </c>
      <c r="H120" s="9"/>
      <c r="I120" s="55"/>
      <c r="J120" s="55"/>
      <c r="K120" s="56">
        <f t="shared" si="46"/>
        <v>0</v>
      </c>
      <c r="M120" s="9"/>
      <c r="N120" s="101">
        <f t="shared" si="43"/>
        <v>0</v>
      </c>
      <c r="O120" s="101">
        <f t="shared" si="44"/>
        <v>0</v>
      </c>
      <c r="P120" s="56">
        <f t="shared" si="47"/>
        <v>0</v>
      </c>
    </row>
    <row r="121" spans="1:16" s="67" customFormat="1" x14ac:dyDescent="0.25">
      <c r="A121" s="64" t="s">
        <v>62</v>
      </c>
      <c r="B121" s="99">
        <f>'ODOBRENI OBRAZAC PRORAČUNA'!B119</f>
        <v>0</v>
      </c>
      <c r="C121" s="9"/>
      <c r="D121" s="100">
        <f>'1. PRENAMJENA'!I121</f>
        <v>0</v>
      </c>
      <c r="E121" s="100">
        <f>'1. PRENAMJENA'!J121</f>
        <v>0</v>
      </c>
      <c r="F121" s="56">
        <f t="shared" si="45"/>
        <v>0</v>
      </c>
      <c r="H121" s="9"/>
      <c r="I121" s="55"/>
      <c r="J121" s="55"/>
      <c r="K121" s="56">
        <f t="shared" si="46"/>
        <v>0</v>
      </c>
      <c r="M121" s="9"/>
      <c r="N121" s="101">
        <f t="shared" si="43"/>
        <v>0</v>
      </c>
      <c r="O121" s="101">
        <f t="shared" si="44"/>
        <v>0</v>
      </c>
      <c r="P121" s="56">
        <f t="shared" si="47"/>
        <v>0</v>
      </c>
    </row>
    <row r="122" spans="1:16" s="67" customFormat="1" x14ac:dyDescent="0.25">
      <c r="A122" s="64" t="s">
        <v>61</v>
      </c>
      <c r="B122" s="99">
        <f>'ODOBRENI OBRAZAC PRORAČUNA'!B120</f>
        <v>0</v>
      </c>
      <c r="C122" s="9"/>
      <c r="D122" s="100">
        <f>'1. PRENAMJENA'!I122</f>
        <v>0</v>
      </c>
      <c r="E122" s="100">
        <f>'1. PRENAMJENA'!J122</f>
        <v>0</v>
      </c>
      <c r="F122" s="56">
        <f>C122+D122+E122</f>
        <v>0</v>
      </c>
      <c r="H122" s="9"/>
      <c r="I122" s="55"/>
      <c r="J122" s="55"/>
      <c r="K122" s="56">
        <f t="shared" si="46"/>
        <v>0</v>
      </c>
      <c r="M122" s="9"/>
      <c r="N122" s="101">
        <f t="shared" si="43"/>
        <v>0</v>
      </c>
      <c r="O122" s="101">
        <f t="shared" si="44"/>
        <v>0</v>
      </c>
      <c r="P122" s="56">
        <f>M122+N122+O122</f>
        <v>0</v>
      </c>
    </row>
    <row r="123" spans="1:16" s="67" customFormat="1" x14ac:dyDescent="0.25">
      <c r="A123" s="64" t="s">
        <v>60</v>
      </c>
      <c r="B123" s="99">
        <f>'ODOBRENI OBRAZAC PRORAČUNA'!B121</f>
        <v>0</v>
      </c>
      <c r="C123" s="9"/>
      <c r="D123" s="100">
        <f>'1. PRENAMJENA'!I123</f>
        <v>0</v>
      </c>
      <c r="E123" s="100">
        <f>'1. PRENAMJENA'!J123</f>
        <v>0</v>
      </c>
      <c r="F123" s="56">
        <f t="shared" si="45"/>
        <v>0</v>
      </c>
      <c r="H123" s="9"/>
      <c r="I123" s="55"/>
      <c r="J123" s="55"/>
      <c r="K123" s="56">
        <f t="shared" si="46"/>
        <v>0</v>
      </c>
      <c r="M123" s="9"/>
      <c r="N123" s="101">
        <f t="shared" si="43"/>
        <v>0</v>
      </c>
      <c r="O123" s="101">
        <f t="shared" si="44"/>
        <v>0</v>
      </c>
      <c r="P123" s="56">
        <f t="shared" ref="P123:P139" si="48">M123+N123+O123</f>
        <v>0</v>
      </c>
    </row>
    <row r="124" spans="1:16" s="67" customFormat="1" x14ac:dyDescent="0.25">
      <c r="A124" s="64" t="s">
        <v>59</v>
      </c>
      <c r="B124" s="99">
        <f>'ODOBRENI OBRAZAC PRORAČUNA'!B122</f>
        <v>0</v>
      </c>
      <c r="C124" s="9"/>
      <c r="D124" s="100">
        <f>'1. PRENAMJENA'!I124</f>
        <v>0</v>
      </c>
      <c r="E124" s="100">
        <f>'1. PRENAMJENA'!J124</f>
        <v>0</v>
      </c>
      <c r="F124" s="56">
        <f t="shared" si="45"/>
        <v>0</v>
      </c>
      <c r="H124" s="9"/>
      <c r="I124" s="55"/>
      <c r="J124" s="55"/>
      <c r="K124" s="56">
        <f t="shared" si="46"/>
        <v>0</v>
      </c>
      <c r="M124" s="9"/>
      <c r="N124" s="101">
        <f t="shared" si="43"/>
        <v>0</v>
      </c>
      <c r="O124" s="101">
        <f t="shared" si="44"/>
        <v>0</v>
      </c>
      <c r="P124" s="56">
        <f t="shared" si="48"/>
        <v>0</v>
      </c>
    </row>
    <row r="125" spans="1:16" s="67" customFormat="1" x14ac:dyDescent="0.25">
      <c r="A125" s="64" t="s">
        <v>58</v>
      </c>
      <c r="B125" s="99">
        <f>'ODOBRENI OBRAZAC PRORAČUNA'!B123</f>
        <v>0</v>
      </c>
      <c r="C125" s="9"/>
      <c r="D125" s="100">
        <f>'1. PRENAMJENA'!I125</f>
        <v>0</v>
      </c>
      <c r="E125" s="100">
        <f>'1. PRENAMJENA'!J125</f>
        <v>0</v>
      </c>
      <c r="F125" s="56">
        <f t="shared" si="45"/>
        <v>0</v>
      </c>
      <c r="H125" s="9"/>
      <c r="I125" s="55"/>
      <c r="J125" s="55"/>
      <c r="K125" s="56">
        <f t="shared" si="46"/>
        <v>0</v>
      </c>
      <c r="M125" s="9"/>
      <c r="N125" s="101">
        <f t="shared" si="43"/>
        <v>0</v>
      </c>
      <c r="O125" s="101">
        <f t="shared" si="44"/>
        <v>0</v>
      </c>
      <c r="P125" s="56">
        <f t="shared" si="48"/>
        <v>0</v>
      </c>
    </row>
    <row r="126" spans="1:16" s="67" customFormat="1" x14ac:dyDescent="0.25">
      <c r="A126" s="64" t="s">
        <v>57</v>
      </c>
      <c r="B126" s="99">
        <f>'ODOBRENI OBRAZAC PRORAČUNA'!B124</f>
        <v>0</v>
      </c>
      <c r="C126" s="9"/>
      <c r="D126" s="100">
        <f>'1. PRENAMJENA'!I126</f>
        <v>0</v>
      </c>
      <c r="E126" s="100">
        <f>'1. PRENAMJENA'!J126</f>
        <v>0</v>
      </c>
      <c r="F126" s="56">
        <f t="shared" si="45"/>
        <v>0</v>
      </c>
      <c r="H126" s="9"/>
      <c r="I126" s="55"/>
      <c r="J126" s="55"/>
      <c r="K126" s="56">
        <f t="shared" si="46"/>
        <v>0</v>
      </c>
      <c r="M126" s="9"/>
      <c r="N126" s="101">
        <f t="shared" si="43"/>
        <v>0</v>
      </c>
      <c r="O126" s="101">
        <f t="shared" si="44"/>
        <v>0</v>
      </c>
      <c r="P126" s="56">
        <f t="shared" si="48"/>
        <v>0</v>
      </c>
    </row>
    <row r="127" spans="1:16" s="67" customFormat="1" x14ac:dyDescent="0.25">
      <c r="A127" s="64" t="s">
        <v>56</v>
      </c>
      <c r="B127" s="99">
        <f>'ODOBRENI OBRAZAC PRORAČUNA'!B125</f>
        <v>0</v>
      </c>
      <c r="C127" s="9"/>
      <c r="D127" s="100">
        <f>'1. PRENAMJENA'!I127</f>
        <v>0</v>
      </c>
      <c r="E127" s="100">
        <f>'1. PRENAMJENA'!J127</f>
        <v>0</v>
      </c>
      <c r="F127" s="56">
        <f t="shared" si="45"/>
        <v>0</v>
      </c>
      <c r="H127" s="9"/>
      <c r="I127" s="55"/>
      <c r="J127" s="55"/>
      <c r="K127" s="56">
        <f t="shared" si="46"/>
        <v>0</v>
      </c>
      <c r="M127" s="9"/>
      <c r="N127" s="101">
        <f t="shared" si="43"/>
        <v>0</v>
      </c>
      <c r="O127" s="101">
        <f t="shared" si="44"/>
        <v>0</v>
      </c>
      <c r="P127" s="56">
        <f t="shared" si="48"/>
        <v>0</v>
      </c>
    </row>
    <row r="128" spans="1:16" s="67" customFormat="1" x14ac:dyDescent="0.25">
      <c r="A128" s="64" t="s">
        <v>55</v>
      </c>
      <c r="B128" s="99">
        <f>'ODOBRENI OBRAZAC PRORAČUNA'!B126</f>
        <v>0</v>
      </c>
      <c r="C128" s="9"/>
      <c r="D128" s="100">
        <f>'1. PRENAMJENA'!I128</f>
        <v>0</v>
      </c>
      <c r="E128" s="100">
        <f>'1. PRENAMJENA'!J128</f>
        <v>0</v>
      </c>
      <c r="F128" s="56">
        <f t="shared" si="45"/>
        <v>0</v>
      </c>
      <c r="H128" s="9"/>
      <c r="I128" s="55"/>
      <c r="J128" s="55"/>
      <c r="K128" s="56">
        <f t="shared" si="46"/>
        <v>0</v>
      </c>
      <c r="M128" s="9"/>
      <c r="N128" s="101">
        <f t="shared" si="43"/>
        <v>0</v>
      </c>
      <c r="O128" s="101">
        <f t="shared" si="44"/>
        <v>0</v>
      </c>
      <c r="P128" s="56">
        <f t="shared" si="48"/>
        <v>0</v>
      </c>
    </row>
    <row r="129" spans="1:16" s="67" customFormat="1" x14ac:dyDescent="0.25">
      <c r="A129" s="64" t="s">
        <v>54</v>
      </c>
      <c r="B129" s="99">
        <f>'ODOBRENI OBRAZAC PRORAČUNA'!B127</f>
        <v>0</v>
      </c>
      <c r="C129" s="9"/>
      <c r="D129" s="100">
        <f>'1. PRENAMJENA'!I129</f>
        <v>0</v>
      </c>
      <c r="E129" s="100">
        <f>'1. PRENAMJENA'!J129</f>
        <v>0</v>
      </c>
      <c r="F129" s="56">
        <f t="shared" si="45"/>
        <v>0</v>
      </c>
      <c r="H129" s="9"/>
      <c r="I129" s="55"/>
      <c r="J129" s="55"/>
      <c r="K129" s="56">
        <f t="shared" si="46"/>
        <v>0</v>
      </c>
      <c r="M129" s="9"/>
      <c r="N129" s="101">
        <f t="shared" si="43"/>
        <v>0</v>
      </c>
      <c r="O129" s="101">
        <f t="shared" si="44"/>
        <v>0</v>
      </c>
      <c r="P129" s="56">
        <f t="shared" si="48"/>
        <v>0</v>
      </c>
    </row>
    <row r="130" spans="1:16" s="67" customFormat="1" x14ac:dyDescent="0.25">
      <c r="A130" s="64" t="s">
        <v>53</v>
      </c>
      <c r="B130" s="99">
        <f>'ODOBRENI OBRAZAC PRORAČUNA'!B128</f>
        <v>0</v>
      </c>
      <c r="C130" s="9"/>
      <c r="D130" s="100">
        <f>'1. PRENAMJENA'!I130</f>
        <v>0</v>
      </c>
      <c r="E130" s="100">
        <f>'1. PRENAMJENA'!J130</f>
        <v>0</v>
      </c>
      <c r="F130" s="56">
        <f t="shared" si="45"/>
        <v>0</v>
      </c>
      <c r="H130" s="9"/>
      <c r="I130" s="55"/>
      <c r="J130" s="55"/>
      <c r="K130" s="56">
        <f t="shared" si="46"/>
        <v>0</v>
      </c>
      <c r="M130" s="9"/>
      <c r="N130" s="101">
        <f t="shared" si="43"/>
        <v>0</v>
      </c>
      <c r="O130" s="101">
        <f t="shared" si="44"/>
        <v>0</v>
      </c>
      <c r="P130" s="56">
        <f t="shared" si="48"/>
        <v>0</v>
      </c>
    </row>
    <row r="131" spans="1:16" s="67" customFormat="1" x14ac:dyDescent="0.25">
      <c r="A131" s="64" t="s">
        <v>52</v>
      </c>
      <c r="B131" s="99">
        <f>'ODOBRENI OBRAZAC PRORAČUNA'!B129</f>
        <v>0</v>
      </c>
      <c r="C131" s="9"/>
      <c r="D131" s="100">
        <f>'1. PRENAMJENA'!I131</f>
        <v>0</v>
      </c>
      <c r="E131" s="100">
        <f>'1. PRENAMJENA'!J131</f>
        <v>0</v>
      </c>
      <c r="F131" s="56">
        <f t="shared" si="45"/>
        <v>0</v>
      </c>
      <c r="H131" s="9"/>
      <c r="I131" s="55"/>
      <c r="J131" s="55"/>
      <c r="K131" s="56">
        <f t="shared" si="46"/>
        <v>0</v>
      </c>
      <c r="M131" s="9"/>
      <c r="N131" s="101">
        <f t="shared" si="43"/>
        <v>0</v>
      </c>
      <c r="O131" s="101">
        <f t="shared" si="44"/>
        <v>0</v>
      </c>
      <c r="P131" s="56">
        <f t="shared" si="48"/>
        <v>0</v>
      </c>
    </row>
    <row r="132" spans="1:16" s="67" customFormat="1" x14ac:dyDescent="0.25">
      <c r="A132" s="64" t="s">
        <v>51</v>
      </c>
      <c r="B132" s="99">
        <f>'ODOBRENI OBRAZAC PRORAČUNA'!B130</f>
        <v>0</v>
      </c>
      <c r="C132" s="9"/>
      <c r="D132" s="100">
        <f>'1. PRENAMJENA'!I132</f>
        <v>0</v>
      </c>
      <c r="E132" s="100">
        <f>'1. PRENAMJENA'!J132</f>
        <v>0</v>
      </c>
      <c r="F132" s="56">
        <f t="shared" si="45"/>
        <v>0</v>
      </c>
      <c r="H132" s="9"/>
      <c r="I132" s="55"/>
      <c r="J132" s="55"/>
      <c r="K132" s="56">
        <f t="shared" si="46"/>
        <v>0</v>
      </c>
      <c r="M132" s="9"/>
      <c r="N132" s="101">
        <f t="shared" si="43"/>
        <v>0</v>
      </c>
      <c r="O132" s="101">
        <f t="shared" si="44"/>
        <v>0</v>
      </c>
      <c r="P132" s="56">
        <f t="shared" si="48"/>
        <v>0</v>
      </c>
    </row>
    <row r="133" spans="1:16" s="67" customFormat="1" x14ac:dyDescent="0.25">
      <c r="A133" s="64" t="s">
        <v>50</v>
      </c>
      <c r="B133" s="99">
        <f>'ODOBRENI OBRAZAC PRORAČUNA'!B131</f>
        <v>0</v>
      </c>
      <c r="C133" s="9"/>
      <c r="D133" s="100">
        <f>'1. PRENAMJENA'!I133</f>
        <v>0</v>
      </c>
      <c r="E133" s="100">
        <f>'1. PRENAMJENA'!J133</f>
        <v>0</v>
      </c>
      <c r="F133" s="56">
        <f t="shared" si="45"/>
        <v>0</v>
      </c>
      <c r="H133" s="9"/>
      <c r="I133" s="55"/>
      <c r="J133" s="55"/>
      <c r="K133" s="56">
        <f t="shared" si="46"/>
        <v>0</v>
      </c>
      <c r="M133" s="9"/>
      <c r="N133" s="101">
        <f t="shared" si="43"/>
        <v>0</v>
      </c>
      <c r="O133" s="101">
        <f t="shared" si="44"/>
        <v>0</v>
      </c>
      <c r="P133" s="56">
        <f t="shared" si="48"/>
        <v>0</v>
      </c>
    </row>
    <row r="134" spans="1:16" s="67" customFormat="1" x14ac:dyDescent="0.25">
      <c r="A134" s="64" t="s">
        <v>49</v>
      </c>
      <c r="B134" s="99">
        <f>'ODOBRENI OBRAZAC PRORAČUNA'!B132</f>
        <v>0</v>
      </c>
      <c r="C134" s="9"/>
      <c r="D134" s="100">
        <f>'1. PRENAMJENA'!I134</f>
        <v>0</v>
      </c>
      <c r="E134" s="100">
        <f>'1. PRENAMJENA'!J134</f>
        <v>0</v>
      </c>
      <c r="F134" s="56">
        <f t="shared" si="45"/>
        <v>0</v>
      </c>
      <c r="H134" s="9"/>
      <c r="I134" s="55"/>
      <c r="J134" s="55"/>
      <c r="K134" s="56">
        <f t="shared" si="46"/>
        <v>0</v>
      </c>
      <c r="M134" s="9"/>
      <c r="N134" s="101">
        <f t="shared" si="43"/>
        <v>0</v>
      </c>
      <c r="O134" s="101">
        <f t="shared" si="44"/>
        <v>0</v>
      </c>
      <c r="P134" s="56">
        <f t="shared" si="48"/>
        <v>0</v>
      </c>
    </row>
    <row r="135" spans="1:16" s="67" customFormat="1" x14ac:dyDescent="0.25">
      <c r="A135" s="64" t="s">
        <v>48</v>
      </c>
      <c r="B135" s="99">
        <f>'ODOBRENI OBRAZAC PRORAČUNA'!B133</f>
        <v>0</v>
      </c>
      <c r="C135" s="9"/>
      <c r="D135" s="100">
        <f>'1. PRENAMJENA'!I135</f>
        <v>0</v>
      </c>
      <c r="E135" s="100">
        <f>'1. PRENAMJENA'!J135</f>
        <v>0</v>
      </c>
      <c r="F135" s="56">
        <f t="shared" si="45"/>
        <v>0</v>
      </c>
      <c r="H135" s="9"/>
      <c r="I135" s="55"/>
      <c r="J135" s="55"/>
      <c r="K135" s="56">
        <f t="shared" si="46"/>
        <v>0</v>
      </c>
      <c r="M135" s="9"/>
      <c r="N135" s="101">
        <f t="shared" si="43"/>
        <v>0</v>
      </c>
      <c r="O135" s="101">
        <f t="shared" si="44"/>
        <v>0</v>
      </c>
      <c r="P135" s="56">
        <f t="shared" si="48"/>
        <v>0</v>
      </c>
    </row>
    <row r="136" spans="1:16" s="67" customFormat="1" x14ac:dyDescent="0.25">
      <c r="A136" s="64" t="s">
        <v>47</v>
      </c>
      <c r="B136" s="99">
        <f>'ODOBRENI OBRAZAC PRORAČUNA'!B134</f>
        <v>0</v>
      </c>
      <c r="C136" s="9"/>
      <c r="D136" s="100">
        <f>'1. PRENAMJENA'!I136</f>
        <v>0</v>
      </c>
      <c r="E136" s="100">
        <f>'1. PRENAMJENA'!J136</f>
        <v>0</v>
      </c>
      <c r="F136" s="56">
        <f t="shared" si="45"/>
        <v>0</v>
      </c>
      <c r="H136" s="9"/>
      <c r="I136" s="55"/>
      <c r="J136" s="55"/>
      <c r="K136" s="56">
        <f t="shared" si="46"/>
        <v>0</v>
      </c>
      <c r="M136" s="9"/>
      <c r="N136" s="101">
        <f t="shared" si="43"/>
        <v>0</v>
      </c>
      <c r="O136" s="101">
        <f t="shared" si="44"/>
        <v>0</v>
      </c>
      <c r="P136" s="56">
        <f t="shared" si="48"/>
        <v>0</v>
      </c>
    </row>
    <row r="137" spans="1:16" s="67" customFormat="1" x14ac:dyDescent="0.25">
      <c r="A137" s="64" t="s">
        <v>46</v>
      </c>
      <c r="B137" s="99">
        <f>'ODOBRENI OBRAZAC PRORAČUNA'!B135</f>
        <v>0</v>
      </c>
      <c r="C137" s="9"/>
      <c r="D137" s="100">
        <f>'1. PRENAMJENA'!I137</f>
        <v>0</v>
      </c>
      <c r="E137" s="100">
        <f>'1. PRENAMJENA'!J137</f>
        <v>0</v>
      </c>
      <c r="F137" s="56">
        <f t="shared" si="45"/>
        <v>0</v>
      </c>
      <c r="H137" s="9"/>
      <c r="I137" s="55"/>
      <c r="J137" s="55"/>
      <c r="K137" s="56">
        <f t="shared" si="46"/>
        <v>0</v>
      </c>
      <c r="M137" s="9"/>
      <c r="N137" s="101">
        <f t="shared" si="43"/>
        <v>0</v>
      </c>
      <c r="O137" s="101">
        <f t="shared" si="44"/>
        <v>0</v>
      </c>
      <c r="P137" s="56">
        <f t="shared" si="48"/>
        <v>0</v>
      </c>
    </row>
    <row r="138" spans="1:16" s="67" customFormat="1" x14ac:dyDescent="0.25">
      <c r="A138" s="64" t="s">
        <v>45</v>
      </c>
      <c r="B138" s="99">
        <f>'ODOBRENI OBRAZAC PRORAČUNA'!B136</f>
        <v>0</v>
      </c>
      <c r="C138" s="9"/>
      <c r="D138" s="100">
        <f>'1. PRENAMJENA'!I138</f>
        <v>0</v>
      </c>
      <c r="E138" s="100">
        <f>'1. PRENAMJENA'!J138</f>
        <v>0</v>
      </c>
      <c r="F138" s="56">
        <f t="shared" si="45"/>
        <v>0</v>
      </c>
      <c r="H138" s="9"/>
      <c r="I138" s="55"/>
      <c r="J138" s="55"/>
      <c r="K138" s="56">
        <f t="shared" si="46"/>
        <v>0</v>
      </c>
      <c r="M138" s="9"/>
      <c r="N138" s="101">
        <f t="shared" si="43"/>
        <v>0</v>
      </c>
      <c r="O138" s="101">
        <f t="shared" si="44"/>
        <v>0</v>
      </c>
      <c r="P138" s="56">
        <f t="shared" si="48"/>
        <v>0</v>
      </c>
    </row>
    <row r="139" spans="1:16" s="67" customFormat="1" x14ac:dyDescent="0.25">
      <c r="A139" s="64" t="s">
        <v>44</v>
      </c>
      <c r="B139" s="99">
        <f>'ODOBRENI OBRAZAC PRORAČUNA'!B137</f>
        <v>0</v>
      </c>
      <c r="C139" s="9"/>
      <c r="D139" s="100">
        <f>'1. PRENAMJENA'!I139</f>
        <v>0</v>
      </c>
      <c r="E139" s="100">
        <f>'1. PRENAMJENA'!J139</f>
        <v>0</v>
      </c>
      <c r="F139" s="56">
        <f t="shared" si="45"/>
        <v>0</v>
      </c>
      <c r="H139" s="9"/>
      <c r="I139" s="55"/>
      <c r="J139" s="55"/>
      <c r="K139" s="56">
        <f t="shared" si="46"/>
        <v>0</v>
      </c>
      <c r="M139" s="9"/>
      <c r="N139" s="101">
        <f t="shared" si="43"/>
        <v>0</v>
      </c>
      <c r="O139" s="101">
        <f t="shared" si="44"/>
        <v>0</v>
      </c>
      <c r="P139" s="56">
        <f t="shared" si="48"/>
        <v>0</v>
      </c>
    </row>
    <row r="140" spans="1:16" s="67" customFormat="1" ht="45" x14ac:dyDescent="0.25">
      <c r="A140" s="1"/>
      <c r="B140" s="1"/>
      <c r="C140" s="1" t="s">
        <v>9</v>
      </c>
      <c r="D140" s="1" t="s">
        <v>137</v>
      </c>
      <c r="E140" s="119" t="s">
        <v>140</v>
      </c>
      <c r="F140" s="1" t="s">
        <v>1</v>
      </c>
      <c r="H140" s="1" t="s">
        <v>9</v>
      </c>
      <c r="I140" s="1" t="s">
        <v>137</v>
      </c>
      <c r="J140" s="119" t="s">
        <v>140</v>
      </c>
      <c r="K140" s="1" t="s">
        <v>1</v>
      </c>
      <c r="M140" s="1" t="s">
        <v>9</v>
      </c>
      <c r="N140" s="1" t="s">
        <v>137</v>
      </c>
      <c r="O140" s="119" t="s">
        <v>140</v>
      </c>
      <c r="P140" s="1" t="s">
        <v>1</v>
      </c>
    </row>
    <row r="141" spans="1:16" s="67" customFormat="1" ht="15.75" x14ac:dyDescent="0.25">
      <c r="A141" s="1"/>
      <c r="B141" s="13" t="s">
        <v>4</v>
      </c>
      <c r="C141" s="66">
        <f>SUM(C42,C59,C70,C76,C87,C98)</f>
        <v>0</v>
      </c>
      <c r="D141" s="66">
        <f>SUM(D110:D139,D70,D59,D76,D42,D87,D98)</f>
        <v>0</v>
      </c>
      <c r="E141" s="66">
        <f>SUM(E110:E139,E70,E59,E76,E42,E87,E98)</f>
        <v>0</v>
      </c>
      <c r="F141" s="60">
        <f>C141+D141+E141</f>
        <v>0</v>
      </c>
      <c r="H141" s="66">
        <f>SUM(H42,H59,H70,H76,H87,H98)</f>
        <v>0</v>
      </c>
      <c r="I141" s="66">
        <f>SUM(I110:I139,I70,I59,I76,I42,I87,I98)</f>
        <v>0</v>
      </c>
      <c r="J141" s="66">
        <f>SUM(J110:J139,J70,J59,J76,J42,J87,J98)</f>
        <v>0</v>
      </c>
      <c r="K141" s="60">
        <f>H141+I141+J141</f>
        <v>0</v>
      </c>
      <c r="M141" s="66">
        <f>SUM(M42,M59,M70,M76,M87,M98)</f>
        <v>0</v>
      </c>
      <c r="N141" s="66">
        <f>SUM(N110:N139,N70,N59,N76,N42,N87,N98)</f>
        <v>0</v>
      </c>
      <c r="O141" s="66">
        <f>SUM(O110:O139,O70,O59,O76,O42,O87,O98)</f>
        <v>0</v>
      </c>
      <c r="P141" s="60">
        <f>M141+N141+O141</f>
        <v>0</v>
      </c>
    </row>
    <row r="142" spans="1:16" s="67" customFormat="1" x14ac:dyDescent="0.25">
      <c r="A142" s="1"/>
      <c r="B142" s="1"/>
      <c r="C142" s="61"/>
      <c r="D142" s="61" t="e">
        <f>D141/F141</f>
        <v>#DIV/0!</v>
      </c>
      <c r="E142" s="61" t="e">
        <f>E141/F141</f>
        <v>#DIV/0!</v>
      </c>
      <c r="F142" s="62" t="e">
        <f>C142+D142</f>
        <v>#DIV/0!</v>
      </c>
      <c r="H142" s="61"/>
      <c r="I142" s="61" t="e">
        <f>I141/K141</f>
        <v>#DIV/0!</v>
      </c>
      <c r="J142" s="61" t="e">
        <f>J141/K141</f>
        <v>#DIV/0!</v>
      </c>
      <c r="K142" s="62" t="e">
        <f>H142+I142</f>
        <v>#DIV/0!</v>
      </c>
      <c r="M142" s="61"/>
      <c r="N142" s="61" t="e">
        <f>N141/P141</f>
        <v>#DIV/0!</v>
      </c>
      <c r="O142" s="61" t="e">
        <f>O141/P141</f>
        <v>#DIV/0!</v>
      </c>
      <c r="P142" s="62" t="e">
        <f>M142+N142</f>
        <v>#DIV/0!</v>
      </c>
    </row>
    <row r="143" spans="1:16" s="67" customFormat="1" x14ac:dyDescent="0.25">
      <c r="A143" s="1"/>
      <c r="B143" s="1"/>
      <c r="C143" s="61" t="e">
        <f>C141/F141</f>
        <v>#DIV/0!</v>
      </c>
      <c r="D143" s="156" t="e">
        <f>D142+E142</f>
        <v>#DIV/0!</v>
      </c>
      <c r="E143" s="157"/>
      <c r="F143" s="62" t="e">
        <f>C143+D143</f>
        <v>#DIV/0!</v>
      </c>
      <c r="H143" s="61" t="e">
        <f>H141/K141</f>
        <v>#DIV/0!</v>
      </c>
      <c r="I143" s="156" t="e">
        <f>I142+J142</f>
        <v>#DIV/0!</v>
      </c>
      <c r="J143" s="157"/>
      <c r="K143" s="62" t="e">
        <f>H143+I143</f>
        <v>#DIV/0!</v>
      </c>
      <c r="M143" s="61" t="e">
        <f>M141/P141</f>
        <v>#DIV/0!</v>
      </c>
      <c r="N143" s="156" t="e">
        <f>N142+O142</f>
        <v>#DIV/0!</v>
      </c>
      <c r="O143" s="157"/>
      <c r="P143" s="62" t="e">
        <f>M143+N143</f>
        <v>#DIV/0!</v>
      </c>
    </row>
    <row r="144" spans="1:16" s="67" customFormat="1" x14ac:dyDescent="0.25">
      <c r="A144" s="18"/>
      <c r="B144"/>
      <c r="C144"/>
      <c r="D144"/>
      <c r="E144"/>
      <c r="F144"/>
    </row>
    <row r="146" spans="1:6" s="67" customFormat="1" x14ac:dyDescent="0.25">
      <c r="A146" s="124" t="s">
        <v>3</v>
      </c>
      <c r="B146" s="125"/>
      <c r="C146" s="125"/>
      <c r="D146" s="125"/>
      <c r="E146" s="125"/>
      <c r="F146" s="126"/>
    </row>
    <row r="147" spans="1:6" s="67" customFormat="1" x14ac:dyDescent="0.25">
      <c r="A147" s="28" t="s">
        <v>7</v>
      </c>
      <c r="B147" s="29" t="s">
        <v>12</v>
      </c>
      <c r="C147" s="73">
        <f>F17</f>
        <v>0</v>
      </c>
      <c r="D147" s="162" t="e">
        <f>C147/SUM(C147:C149)</f>
        <v>#DIV/0!</v>
      </c>
      <c r="E147" s="163"/>
      <c r="F147" s="164"/>
    </row>
    <row r="148" spans="1:6" s="67" customFormat="1" x14ac:dyDescent="0.25">
      <c r="A148" s="28" t="s">
        <v>2</v>
      </c>
      <c r="B148" s="29" t="s">
        <v>71</v>
      </c>
      <c r="C148" s="73">
        <f>F19</f>
        <v>0</v>
      </c>
      <c r="D148" s="165" t="e">
        <f>SUM(C148:C149)/SUM(C147:C149)</f>
        <v>#DIV/0!</v>
      </c>
      <c r="E148" s="166"/>
      <c r="F148" s="167"/>
    </row>
    <row r="149" spans="1:6" s="67" customFormat="1" x14ac:dyDescent="0.25">
      <c r="A149" s="28" t="s">
        <v>6</v>
      </c>
      <c r="B149" s="29" t="s">
        <v>8</v>
      </c>
      <c r="C149" s="73">
        <f>F26</f>
        <v>0</v>
      </c>
      <c r="D149" s="170"/>
      <c r="E149" s="171"/>
      <c r="F149" s="172"/>
    </row>
    <row r="150" spans="1:6" s="67" customFormat="1" x14ac:dyDescent="0.25">
      <c r="A150" s="131" t="s">
        <v>17</v>
      </c>
      <c r="B150" s="131"/>
      <c r="C150" s="74">
        <f>SUM(C147:C149)</f>
        <v>0</v>
      </c>
      <c r="D150" s="168" t="e">
        <f>SUM(D147:F149)</f>
        <v>#DIV/0!</v>
      </c>
      <c r="E150" s="168"/>
      <c r="F150" s="168"/>
    </row>
    <row r="151" spans="1:6" s="67" customFormat="1" x14ac:dyDescent="0.25">
      <c r="A151" s="26"/>
      <c r="B151" s="30"/>
      <c r="C151" s="31"/>
      <c r="D151" s="32"/>
      <c r="E151" s="32"/>
      <c r="F151" s="32"/>
    </row>
    <row r="152" spans="1:6" s="67" customFormat="1" x14ac:dyDescent="0.25">
      <c r="A152" s="128" t="s">
        <v>0</v>
      </c>
      <c r="B152" s="129"/>
      <c r="C152" s="129"/>
      <c r="D152" s="129"/>
      <c r="E152" s="129"/>
      <c r="F152" s="130"/>
    </row>
    <row r="153" spans="1:6" s="67" customFormat="1" x14ac:dyDescent="0.25">
      <c r="A153" s="27" t="s">
        <v>7</v>
      </c>
      <c r="B153" s="12" t="s">
        <v>10</v>
      </c>
      <c r="C153" s="57">
        <f>C141</f>
        <v>0</v>
      </c>
      <c r="D153" s="158" t="e">
        <f>C153/C156</f>
        <v>#DIV/0!</v>
      </c>
      <c r="E153" s="159"/>
      <c r="F153" s="160"/>
    </row>
    <row r="154" spans="1:6" s="67" customFormat="1" x14ac:dyDescent="0.25">
      <c r="A154" s="27" t="s">
        <v>2</v>
      </c>
      <c r="B154" s="12" t="s">
        <v>138</v>
      </c>
      <c r="C154" s="57">
        <f>D141</f>
        <v>0</v>
      </c>
      <c r="D154" s="158" t="e">
        <f>C154/F141</f>
        <v>#DIV/0!</v>
      </c>
      <c r="E154" s="159"/>
      <c r="F154" s="160"/>
    </row>
    <row r="155" spans="1:6" s="67" customFormat="1" x14ac:dyDescent="0.25">
      <c r="A155" s="27" t="s">
        <v>6</v>
      </c>
      <c r="B155" s="12" t="s">
        <v>139</v>
      </c>
      <c r="C155" s="57">
        <f>E141</f>
        <v>0</v>
      </c>
      <c r="D155" s="158" t="e">
        <f>C155/F141</f>
        <v>#DIV/0!</v>
      </c>
      <c r="E155" s="159"/>
      <c r="F155" s="160"/>
    </row>
    <row r="156" spans="1:6" s="67" customFormat="1" x14ac:dyDescent="0.25">
      <c r="A156" s="27" t="s">
        <v>40</v>
      </c>
      <c r="B156" s="34" t="s">
        <v>11</v>
      </c>
      <c r="C156" s="58">
        <f>C153+C154+C155</f>
        <v>0</v>
      </c>
      <c r="D156" s="161">
        <v>1</v>
      </c>
      <c r="E156" s="161"/>
      <c r="F156" s="161"/>
    </row>
    <row r="157" spans="1:6" s="67" customFormat="1" x14ac:dyDescent="0.25">
      <c r="A157"/>
      <c r="B157"/>
      <c r="C157" s="14"/>
      <c r="D157" s="14"/>
      <c r="E157" s="14"/>
      <c r="F157" s="14"/>
    </row>
    <row r="158" spans="1:6" s="67" customFormat="1" x14ac:dyDescent="0.25">
      <c r="A158" s="33">
        <v>1</v>
      </c>
      <c r="B158" s="33" t="s">
        <v>13</v>
      </c>
      <c r="C158" s="59">
        <f>SUM(C147:C149)-C156</f>
        <v>0</v>
      </c>
      <c r="D158" s="169" t="e">
        <f>1-C158/SUM(C147:C149)</f>
        <v>#DIV/0!</v>
      </c>
      <c r="E158" s="169"/>
      <c r="F158" s="169"/>
    </row>
    <row r="160" spans="1:6" s="67" customFormat="1" x14ac:dyDescent="0.25">
      <c r="A160"/>
      <c r="B160"/>
      <c r="C160" s="127"/>
      <c r="D160" s="127"/>
      <c r="E160" s="127"/>
      <c r="F160" s="127"/>
    </row>
    <row r="161" spans="1:6" s="67" customFormat="1" x14ac:dyDescent="0.25">
      <c r="A161"/>
      <c r="B161" s="2"/>
      <c r="C161" s="2"/>
      <c r="D161" s="2"/>
      <c r="E161" s="2"/>
      <c r="F161" s="2"/>
    </row>
    <row r="162" spans="1:6" s="67" customFormat="1" x14ac:dyDescent="0.25">
      <c r="A162"/>
      <c r="B162" s="2"/>
      <c r="C162" s="2"/>
      <c r="D162" s="2"/>
      <c r="E162" s="2"/>
      <c r="F162" s="2"/>
    </row>
    <row r="163" spans="1:6" s="67" customFormat="1" x14ac:dyDescent="0.25">
      <c r="A163"/>
      <c r="B163" s="2"/>
      <c r="C163" s="154"/>
      <c r="D163" s="154"/>
      <c r="E163" s="111"/>
      <c r="F163" s="2"/>
    </row>
    <row r="164" spans="1:6" s="67" customFormat="1" x14ac:dyDescent="0.25">
      <c r="A164"/>
      <c r="B164" s="2"/>
      <c r="C164"/>
      <c r="D164" s="2"/>
      <c r="E164" s="2"/>
      <c r="F164" s="2"/>
    </row>
    <row r="165" spans="1:6" s="67" customFormat="1" x14ac:dyDescent="0.25">
      <c r="A165" s="14"/>
      <c r="B165" s="65" t="s">
        <v>20</v>
      </c>
      <c r="C165" s="123"/>
      <c r="D165" s="123"/>
      <c r="E165" s="123"/>
      <c r="F165" s="123"/>
    </row>
    <row r="166" spans="1:6" s="67" customFormat="1" x14ac:dyDescent="0.25">
      <c r="A166" s="14"/>
      <c r="B166" s="2"/>
      <c r="C166" s="2"/>
      <c r="D166" s="15"/>
      <c r="E166" s="15"/>
      <c r="F166" s="15"/>
    </row>
    <row r="167" spans="1:6" s="67" customFormat="1" x14ac:dyDescent="0.25">
      <c r="A167"/>
      <c r="B167" s="3"/>
      <c r="C167" s="3"/>
      <c r="D167" s="3"/>
      <c r="E167" s="3"/>
      <c r="F167" s="3"/>
    </row>
    <row r="168" spans="1:6" s="67" customFormat="1" x14ac:dyDescent="0.25">
      <c r="A168"/>
      <c r="B168" s="3"/>
      <c r="C168" s="154"/>
      <c r="D168" s="154"/>
      <c r="E168" s="111"/>
      <c r="F168" s="3"/>
    </row>
    <row r="169" spans="1:6" s="67" customFormat="1" x14ac:dyDescent="0.25">
      <c r="A169"/>
      <c r="B169" s="3"/>
      <c r="C169" s="3"/>
      <c r="D169" s="3"/>
      <c r="E169" s="3"/>
      <c r="F169" s="3"/>
    </row>
    <row r="170" spans="1:6" s="67" customFormat="1" x14ac:dyDescent="0.25">
      <c r="A170"/>
      <c r="B170" s="3"/>
      <c r="C170" s="3"/>
      <c r="D170" s="3"/>
      <c r="E170" s="3"/>
      <c r="F170" s="3"/>
    </row>
    <row r="171" spans="1:6" s="67" customFormat="1" x14ac:dyDescent="0.25">
      <c r="A171" s="107"/>
      <c r="B171" s="75" t="s">
        <v>33</v>
      </c>
      <c r="C171" s="4"/>
      <c r="D171" s="15"/>
      <c r="E171" s="15"/>
      <c r="F171" s="4"/>
    </row>
    <row r="172" spans="1:6" s="67" customFormat="1" x14ac:dyDescent="0.25">
      <c r="A172" s="107"/>
      <c r="B172" s="4"/>
      <c r="C172" s="4"/>
      <c r="D172" s="4"/>
      <c r="E172" s="4"/>
      <c r="F172" s="4"/>
    </row>
    <row r="173" spans="1:6" s="67" customFormat="1" x14ac:dyDescent="0.25">
      <c r="A173"/>
      <c r="B173" s="76"/>
      <c r="C173"/>
      <c r="D173"/>
      <c r="E173"/>
      <c r="F173"/>
    </row>
  </sheetData>
  <sheetProtection algorithmName="SHA-512" hashValue="LgL7FGK6qqwzQ4n4/VOgYtuUyMLX9TdUk+cCKyJRtFyFKdkVYnVu88Kj24V7gqG7AaR4WCEQtpHU1aPGGxCnQA==" saltValue="Rjv7XbYHfQlHHUp4p+rVrQ==" spinCount="100000" sheet="1" selectLockedCells="1"/>
  <mergeCells count="47">
    <mergeCell ref="B12:D12"/>
    <mergeCell ref="A1:F1"/>
    <mergeCell ref="B6:D6"/>
    <mergeCell ref="A7:F7"/>
    <mergeCell ref="B9:D9"/>
    <mergeCell ref="A10:F10"/>
    <mergeCell ref="B28:D28"/>
    <mergeCell ref="A13:F13"/>
    <mergeCell ref="A15:F15"/>
    <mergeCell ref="A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9:D29"/>
    <mergeCell ref="B30:D30"/>
    <mergeCell ref="B31:D31"/>
    <mergeCell ref="A33:D33"/>
    <mergeCell ref="A36:F36"/>
    <mergeCell ref="D153:F153"/>
    <mergeCell ref="H38:I38"/>
    <mergeCell ref="M38:P38"/>
    <mergeCell ref="C40:F40"/>
    <mergeCell ref="H40:K40"/>
    <mergeCell ref="M40:P40"/>
    <mergeCell ref="A146:F146"/>
    <mergeCell ref="A38:D38"/>
    <mergeCell ref="D147:F147"/>
    <mergeCell ref="D148:F149"/>
    <mergeCell ref="A150:B150"/>
    <mergeCell ref="D150:F150"/>
    <mergeCell ref="A152:F152"/>
    <mergeCell ref="D143:E143"/>
    <mergeCell ref="I143:J143"/>
    <mergeCell ref="N143:O143"/>
    <mergeCell ref="C168:D168"/>
    <mergeCell ref="D154:F154"/>
    <mergeCell ref="D156:F156"/>
    <mergeCell ref="D158:F158"/>
    <mergeCell ref="C160:F160"/>
    <mergeCell ref="C163:D163"/>
    <mergeCell ref="C165:F165"/>
    <mergeCell ref="D155:F155"/>
  </mergeCells>
  <conditionalFormatting sqref="B1:B12 B157:B1048576">
    <cfRule type="containsText" dxfId="113" priority="84" operator="containsText" text="novo">
      <formula>NOT(ISERROR(SEARCH("novo",B1)))</formula>
    </cfRule>
  </conditionalFormatting>
  <conditionalFormatting sqref="B14:B142">
    <cfRule type="containsText" dxfId="112" priority="50" operator="containsText" text="novo">
      <formula>NOT(ISERROR(SEARCH("novo",B14)))</formula>
    </cfRule>
  </conditionalFormatting>
  <conditionalFormatting sqref="B144:B153">
    <cfRule type="containsText" dxfId="111" priority="15" operator="containsText" text="novo">
      <formula>NOT(ISERROR(SEARCH("novo",B144)))</formula>
    </cfRule>
  </conditionalFormatting>
  <conditionalFormatting sqref="C59">
    <cfRule type="expression" dxfId="110" priority="49">
      <formula>$C$57&lt;=$F$17*0.3</formula>
    </cfRule>
    <cfRule type="expression" dxfId="109" priority="48">
      <formula>$C$57&gt;$F$17*0.3</formula>
    </cfRule>
    <cfRule type="expression" dxfId="108" priority="47">
      <formula>$C$57=0</formula>
    </cfRule>
  </conditionalFormatting>
  <conditionalFormatting sqref="C98">
    <cfRule type="expression" dxfId="107" priority="46">
      <formula>$C$96&gt;$F$17*0.1</formula>
    </cfRule>
    <cfRule type="expression" dxfId="106" priority="45">
      <formula>$C$96&lt;=$F$17*0.1</formula>
    </cfRule>
    <cfRule type="expression" dxfId="105" priority="44">
      <formula>$C$96=0</formula>
    </cfRule>
  </conditionalFormatting>
  <conditionalFormatting sqref="C141">
    <cfRule type="expression" dxfId="104" priority="69">
      <formula>$C$141&gt;$F$17</formula>
    </cfRule>
    <cfRule type="expression" dxfId="103" priority="68">
      <formula>$C$141=0</formula>
    </cfRule>
    <cfRule type="expression" dxfId="102" priority="70">
      <formula>$C$141&lt;=$F$17</formula>
    </cfRule>
  </conditionalFormatting>
  <conditionalFormatting sqref="C143">
    <cfRule type="cellIs" dxfId="101" priority="38" operator="equal">
      <formula>0.6</formula>
    </cfRule>
    <cfRule type="cellIs" dxfId="100" priority="39" operator="lessThan">
      <formula>0.6</formula>
    </cfRule>
    <cfRule type="cellIs" dxfId="99" priority="40" operator="greaterThan">
      <formula>0.6</formula>
    </cfRule>
  </conditionalFormatting>
  <conditionalFormatting sqref="D143">
    <cfRule type="cellIs" dxfId="98" priority="37" operator="equal">
      <formula>0.4</formula>
    </cfRule>
    <cfRule type="cellIs" dxfId="97" priority="35" operator="greaterThan">
      <formula>0.4</formula>
    </cfRule>
    <cfRule type="cellIs" dxfId="96" priority="36" operator="lessThan">
      <formula>0.4</formula>
    </cfRule>
  </conditionalFormatting>
  <conditionalFormatting sqref="H59">
    <cfRule type="expression" dxfId="95" priority="42">
      <formula>$C$57&gt;$F$17*0.3</formula>
    </cfRule>
    <cfRule type="expression" dxfId="94" priority="43">
      <formula>$C$57&lt;=$F$17*0.3</formula>
    </cfRule>
    <cfRule type="expression" dxfId="93" priority="41">
      <formula>$C$57=0</formula>
    </cfRule>
  </conditionalFormatting>
  <conditionalFormatting sqref="H98">
    <cfRule type="expression" dxfId="92" priority="67">
      <formula>$H$98&gt;$F$17*0.1</formula>
    </cfRule>
    <cfRule type="expression" dxfId="91" priority="66">
      <formula>$H$98&lt;=$F$17*0.1</formula>
    </cfRule>
    <cfRule type="expression" dxfId="90" priority="65">
      <formula>$H$98=0</formula>
    </cfRule>
  </conditionalFormatting>
  <conditionalFormatting sqref="H141">
    <cfRule type="expression" dxfId="89" priority="32">
      <formula>$C$141=0</formula>
    </cfRule>
    <cfRule type="expression" dxfId="88" priority="33">
      <formula>$C$141&gt;$F$17</formula>
    </cfRule>
    <cfRule type="expression" dxfId="87" priority="34">
      <formula>$C$141&lt;=$F$17</formula>
    </cfRule>
  </conditionalFormatting>
  <conditionalFormatting sqref="H143">
    <cfRule type="cellIs" dxfId="86" priority="31" operator="greaterThan">
      <formula>0.6</formula>
    </cfRule>
    <cfRule type="cellIs" dxfId="85" priority="30" operator="lessThan">
      <formula>0.6</formula>
    </cfRule>
    <cfRule type="cellIs" dxfId="84" priority="29" operator="equal">
      <formula>0.6</formula>
    </cfRule>
  </conditionalFormatting>
  <conditionalFormatting sqref="I143">
    <cfRule type="cellIs" dxfId="83" priority="28" operator="equal">
      <formula>0.4</formula>
    </cfRule>
    <cfRule type="cellIs" dxfId="82" priority="27" operator="lessThan">
      <formula>0.4</formula>
    </cfRule>
    <cfRule type="cellIs" dxfId="81" priority="26" operator="greaterThan">
      <formula>0.4</formula>
    </cfRule>
  </conditionalFormatting>
  <conditionalFormatting sqref="M44:O50">
    <cfRule type="cellIs" dxfId="80" priority="63" operator="greaterThan">
      <formula>0</formula>
    </cfRule>
    <cfRule type="cellIs" dxfId="79" priority="64" operator="lessThan">
      <formula>0</formula>
    </cfRule>
  </conditionalFormatting>
  <conditionalFormatting sqref="M141">
    <cfRule type="expression" dxfId="78" priority="25">
      <formula>$C$141&lt;=$F$17</formula>
    </cfRule>
    <cfRule type="expression" dxfId="77" priority="24">
      <formula>$C$141&gt;$F$17</formula>
    </cfRule>
    <cfRule type="expression" dxfId="76" priority="23">
      <formula>$C$141=0</formula>
    </cfRule>
  </conditionalFormatting>
  <conditionalFormatting sqref="M143">
    <cfRule type="cellIs" dxfId="75" priority="22" operator="greaterThan">
      <formula>0.6</formula>
    </cfRule>
    <cfRule type="cellIs" dxfId="74" priority="21" operator="lessThan">
      <formula>0.6</formula>
    </cfRule>
    <cfRule type="cellIs" dxfId="73" priority="20" operator="equal">
      <formula>0.6</formula>
    </cfRule>
  </conditionalFormatting>
  <conditionalFormatting sqref="N143">
    <cfRule type="cellIs" dxfId="72" priority="19" operator="equal">
      <formula>0.4</formula>
    </cfRule>
    <cfRule type="cellIs" dxfId="71" priority="18" operator="lessThan">
      <formula>0.4</formula>
    </cfRule>
    <cfRule type="cellIs" dxfId="70" priority="17" operator="greaterThan">
      <formula>0.4</formula>
    </cfRule>
  </conditionalFormatting>
  <conditionalFormatting sqref="M52:O58">
    <cfRule type="cellIs" dxfId="69" priority="13" operator="greaterThan">
      <formula>0</formula>
    </cfRule>
    <cfRule type="cellIs" dxfId="68" priority="14" operator="lessThan">
      <formula>0</formula>
    </cfRule>
  </conditionalFormatting>
  <conditionalFormatting sqref="M60:O69">
    <cfRule type="cellIs" dxfId="67" priority="11" operator="greaterThan">
      <formula>0</formula>
    </cfRule>
    <cfRule type="cellIs" dxfId="66" priority="12" operator="lessThan">
      <formula>0</formula>
    </cfRule>
  </conditionalFormatting>
  <conditionalFormatting sqref="M71:O75">
    <cfRule type="cellIs" dxfId="65" priority="9" operator="greaterThan">
      <formula>0</formula>
    </cfRule>
    <cfRule type="cellIs" dxfId="64" priority="10" operator="lessThan">
      <formula>0</formula>
    </cfRule>
  </conditionalFormatting>
  <conditionalFormatting sqref="M77:O86">
    <cfRule type="cellIs" dxfId="63" priority="7" operator="greaterThan">
      <formula>0</formula>
    </cfRule>
    <cfRule type="cellIs" dxfId="62" priority="8" operator="lessThan">
      <formula>0</formula>
    </cfRule>
  </conditionalFormatting>
  <conditionalFormatting sqref="M88:O97">
    <cfRule type="cellIs" dxfId="61" priority="5" operator="greaterThan">
      <formula>0</formula>
    </cfRule>
    <cfRule type="cellIs" dxfId="60" priority="6" operator="lessThan">
      <formula>0</formula>
    </cfRule>
  </conditionalFormatting>
  <conditionalFormatting sqref="M99:O108">
    <cfRule type="cellIs" dxfId="59" priority="3" operator="greaterThan">
      <formula>0</formula>
    </cfRule>
    <cfRule type="cellIs" dxfId="58" priority="4" operator="lessThan">
      <formula>0</formula>
    </cfRule>
  </conditionalFormatting>
  <conditionalFormatting sqref="N110:O139">
    <cfRule type="cellIs" dxfId="57" priority="1" operator="greaterThan">
      <formula>0</formula>
    </cfRule>
    <cfRule type="cellIs" dxfId="56" priority="2" operator="lessThan">
      <formula>0</formula>
    </cfRule>
  </conditionalFormatting>
  <dataValidations count="2">
    <dataValidation type="custom" allowBlank="1" showInputMessage="1" showErrorMessage="1" errorTitle="Unijeli ste pogrešan iznos" error="Korigirajte iznos jer ste unijeli iznos veći od dopuštenog" sqref="F17 H17 K17">
      <formula1>F17&lt;=G13</formula1>
    </dataValidation>
    <dataValidation type="custom" allowBlank="1" showInputMessage="1" showErrorMessage="1" errorTitle="Pogrešan unos" error="Molimo korigirajte troškovnik jer ste unijeli više troškova od planiranih prihoda" sqref="H141 C141 M141">
      <formula1>C141&lt;F17</formula1>
    </dataValidation>
  </dataValidations>
  <pageMargins left="0.7" right="0.7" top="0.75" bottom="0.75" header="0.3" footer="0.3"/>
  <pageSetup paperSize="9" scale="3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3"/>
  <sheetViews>
    <sheetView showGridLines="0" topLeftCell="A77" zoomScale="80" zoomScaleNormal="80" workbookViewId="0">
      <selection activeCell="H77" sqref="H77"/>
    </sheetView>
  </sheetViews>
  <sheetFormatPr defaultColWidth="9.140625" defaultRowHeight="15" x14ac:dyDescent="0.25"/>
  <cols>
    <col min="1" max="1" width="7.42578125" customWidth="1"/>
    <col min="2" max="2" width="67.140625" customWidth="1"/>
    <col min="3" max="3" width="15.7109375" bestFit="1" customWidth="1"/>
    <col min="4" max="4" width="20" bestFit="1" customWidth="1"/>
    <col min="5" max="5" width="15.7109375" customWidth="1"/>
    <col min="6" max="6" width="20" bestFit="1" customWidth="1"/>
    <col min="7" max="7" width="6.42578125" style="67" customWidth="1"/>
    <col min="8" max="8" width="15.28515625" customWidth="1"/>
    <col min="9" max="9" width="20" bestFit="1" customWidth="1"/>
    <col min="10" max="10" width="15.7109375" bestFit="1" customWidth="1"/>
    <col min="11" max="11" width="20" bestFit="1" customWidth="1"/>
    <col min="12" max="12" width="6.42578125" style="67" customWidth="1"/>
    <col min="13" max="13" width="13.85546875" bestFit="1" customWidth="1"/>
    <col min="14" max="14" width="20" bestFit="1" customWidth="1"/>
    <col min="15" max="16" width="15.7109375" bestFit="1" customWidth="1"/>
  </cols>
  <sheetData>
    <row r="1" spans="1:12" ht="18.75" customHeight="1" x14ac:dyDescent="0.25">
      <c r="A1" s="121" t="s">
        <v>135</v>
      </c>
      <c r="B1" s="122"/>
      <c r="C1" s="122"/>
      <c r="D1" s="122"/>
      <c r="E1" s="122"/>
      <c r="F1" s="122"/>
    </row>
    <row r="2" spans="1:12" x14ac:dyDescent="0.25">
      <c r="B2" s="14"/>
      <c r="D2" s="82"/>
      <c r="E2" s="82"/>
    </row>
    <row r="3" spans="1:12" x14ac:dyDescent="0.25">
      <c r="B3" s="14"/>
      <c r="D3" s="82"/>
      <c r="E3" s="82"/>
    </row>
    <row r="4" spans="1:12" x14ac:dyDescent="0.25">
      <c r="B4" s="14"/>
      <c r="D4" s="82"/>
      <c r="E4" s="82"/>
    </row>
    <row r="5" spans="1:12" x14ac:dyDescent="0.25">
      <c r="B5" s="14"/>
      <c r="D5" s="82"/>
      <c r="E5" s="82"/>
    </row>
    <row r="6" spans="1:12" x14ac:dyDescent="0.25">
      <c r="B6" s="135" t="s">
        <v>21</v>
      </c>
      <c r="C6" s="135"/>
      <c r="D6" s="135"/>
      <c r="E6" s="41"/>
    </row>
    <row r="7" spans="1:12" ht="15.75" customHeight="1" x14ac:dyDescent="0.25">
      <c r="A7" s="181"/>
      <c r="B7" s="182"/>
      <c r="C7" s="182"/>
      <c r="D7" s="182"/>
      <c r="E7" s="182"/>
      <c r="F7" s="183"/>
    </row>
    <row r="8" spans="1:12" x14ac:dyDescent="0.25">
      <c r="B8" s="14"/>
      <c r="D8" s="82"/>
      <c r="E8" s="82"/>
    </row>
    <row r="9" spans="1:12" x14ac:dyDescent="0.25">
      <c r="B9" s="135" t="s">
        <v>22</v>
      </c>
      <c r="C9" s="135"/>
      <c r="D9" s="135"/>
      <c r="E9" s="41"/>
    </row>
    <row r="10" spans="1:12" ht="30" customHeight="1" x14ac:dyDescent="0.25">
      <c r="A10" s="184"/>
      <c r="B10" s="184"/>
      <c r="C10" s="184"/>
      <c r="D10" s="184"/>
      <c r="E10" s="184"/>
      <c r="F10" s="184"/>
      <c r="G10" s="68">
        <v>100000</v>
      </c>
      <c r="L10" s="68">
        <v>100000</v>
      </c>
    </row>
    <row r="11" spans="1:12" x14ac:dyDescent="0.25">
      <c r="A11" s="41"/>
      <c r="B11" s="41"/>
      <c r="C11" s="41"/>
      <c r="D11" s="41"/>
      <c r="E11" s="41"/>
      <c r="F11" s="41"/>
      <c r="G11" s="68">
        <v>300000</v>
      </c>
      <c r="L11" s="68">
        <v>300000</v>
      </c>
    </row>
    <row r="12" spans="1:12" x14ac:dyDescent="0.25">
      <c r="B12" s="135" t="s">
        <v>23</v>
      </c>
      <c r="C12" s="135"/>
      <c r="D12" s="135"/>
      <c r="E12" s="41"/>
    </row>
    <row r="13" spans="1:12" ht="30" customHeight="1" x14ac:dyDescent="0.25">
      <c r="A13" s="146"/>
      <c r="B13" s="146"/>
      <c r="C13" s="146"/>
      <c r="D13" s="146"/>
      <c r="E13" s="146"/>
      <c r="F13" s="146"/>
      <c r="G13" s="69">
        <f>IF(A13="SKUPINA A (iznos sufinanciranja do 300.000,00 eur)",G11,G10)</f>
        <v>100000</v>
      </c>
      <c r="L13" s="69">
        <f>IF(F13="SKUPINA A (iznos sufinanciranja do 300.000,00 eur)",L11,L10)</f>
        <v>100000</v>
      </c>
    </row>
    <row r="14" spans="1:12" x14ac:dyDescent="0.25">
      <c r="B14" s="14"/>
      <c r="D14" s="82"/>
      <c r="E14" s="82"/>
    </row>
    <row r="15" spans="1:12" ht="15.75" x14ac:dyDescent="0.25">
      <c r="A15" s="145" t="s">
        <v>3</v>
      </c>
      <c r="B15" s="145"/>
      <c r="C15" s="145"/>
      <c r="D15" s="145"/>
      <c r="E15" s="145"/>
      <c r="F15" s="145"/>
      <c r="H15" s="83" t="s">
        <v>30</v>
      </c>
      <c r="K15" s="83" t="s">
        <v>26</v>
      </c>
      <c r="L15"/>
    </row>
    <row r="16" spans="1:12" x14ac:dyDescent="0.25">
      <c r="B16" s="14"/>
      <c r="D16" s="82"/>
      <c r="E16" s="82"/>
    </row>
    <row r="17" spans="1:12" x14ac:dyDescent="0.25">
      <c r="A17" s="142" t="s">
        <v>12</v>
      </c>
      <c r="B17" s="142"/>
      <c r="C17" s="142"/>
      <c r="D17" s="143"/>
      <c r="E17" s="117"/>
      <c r="F17" s="84">
        <f>'ODOBRENI OBRAZAC PRORAČUNA'!F17</f>
        <v>0</v>
      </c>
      <c r="G17" s="67" t="str">
        <f>IF(F17&lt;=G13,"OK","pogrešan iznos")</f>
        <v>OK</v>
      </c>
      <c r="H17" s="84">
        <f>'ODOBRENI OBRAZAC PRORAČUNA'!F17</f>
        <v>0</v>
      </c>
      <c r="K17" s="84">
        <f>H17-F17</f>
        <v>0</v>
      </c>
      <c r="L17" s="67" t="str">
        <f>IF(K17&lt;=L13,"OK","pogrešan iznos")</f>
        <v>OK</v>
      </c>
    </row>
    <row r="18" spans="1:12" ht="9.75" customHeight="1" x14ac:dyDescent="0.25">
      <c r="B18" s="14"/>
      <c r="D18" s="85"/>
      <c r="E18" s="85"/>
    </row>
    <row r="19" spans="1:12" x14ac:dyDescent="0.25">
      <c r="A19" s="142" t="s">
        <v>70</v>
      </c>
      <c r="B19" s="142"/>
      <c r="C19" s="142"/>
      <c r="D19" s="143"/>
      <c r="E19" s="117"/>
      <c r="F19" s="84">
        <f>SUM(F20:F24)</f>
        <v>0</v>
      </c>
      <c r="H19" s="84">
        <f>SUM(H20:H24)</f>
        <v>0</v>
      </c>
      <c r="K19" s="84">
        <f t="shared" ref="K19:K24" si="0">H19-F19</f>
        <v>0</v>
      </c>
    </row>
    <row r="20" spans="1:12" x14ac:dyDescent="0.25">
      <c r="A20" s="86">
        <v>1</v>
      </c>
      <c r="B20" s="175">
        <f>'ODOBRENI OBRAZAC PRORAČUNA'!B20:E20</f>
        <v>0</v>
      </c>
      <c r="C20" s="176"/>
      <c r="D20" s="177"/>
      <c r="E20" s="114"/>
      <c r="F20" s="87">
        <f>'ODOBRENI OBRAZAC PRORAČUNA'!F20</f>
        <v>0</v>
      </c>
      <c r="H20" s="45"/>
      <c r="K20" s="88">
        <f t="shared" si="0"/>
        <v>0</v>
      </c>
    </row>
    <row r="21" spans="1:12" x14ac:dyDescent="0.25">
      <c r="A21" s="86">
        <v>2</v>
      </c>
      <c r="B21" s="175">
        <f>'ODOBRENI OBRAZAC PRORAČUNA'!B21:E21</f>
        <v>0</v>
      </c>
      <c r="C21" s="176"/>
      <c r="D21" s="177"/>
      <c r="E21" s="114"/>
      <c r="F21" s="87">
        <f>'ODOBRENI OBRAZAC PRORAČUNA'!F21</f>
        <v>0</v>
      </c>
      <c r="H21" s="47"/>
      <c r="K21" s="87">
        <f t="shared" si="0"/>
        <v>0</v>
      </c>
    </row>
    <row r="22" spans="1:12" x14ac:dyDescent="0.25">
      <c r="A22" s="86">
        <v>3</v>
      </c>
      <c r="B22" s="175">
        <f>'ODOBRENI OBRAZAC PRORAČUNA'!B22:E22</f>
        <v>0</v>
      </c>
      <c r="C22" s="176"/>
      <c r="D22" s="177"/>
      <c r="E22" s="114"/>
      <c r="F22" s="87">
        <f>'ODOBRENI OBRAZAC PRORAČUNA'!F22</f>
        <v>0</v>
      </c>
      <c r="H22" s="47"/>
      <c r="K22" s="87">
        <f t="shared" si="0"/>
        <v>0</v>
      </c>
    </row>
    <row r="23" spans="1:12" x14ac:dyDescent="0.25">
      <c r="A23" s="86">
        <v>4</v>
      </c>
      <c r="B23" s="175">
        <f>'ODOBRENI OBRAZAC PRORAČUNA'!B23:E23</f>
        <v>0</v>
      </c>
      <c r="C23" s="176"/>
      <c r="D23" s="177"/>
      <c r="E23" s="114"/>
      <c r="F23" s="87">
        <f>'ODOBRENI OBRAZAC PRORAČUNA'!F23</f>
        <v>0</v>
      </c>
      <c r="H23" s="47"/>
      <c r="K23" s="87">
        <f t="shared" si="0"/>
        <v>0</v>
      </c>
    </row>
    <row r="24" spans="1:12" x14ac:dyDescent="0.25">
      <c r="A24" s="86">
        <v>5</v>
      </c>
      <c r="B24" s="178">
        <f>'ODOBRENI OBRAZAC PRORAČUNA'!B24:E24</f>
        <v>0</v>
      </c>
      <c r="C24" s="179"/>
      <c r="D24" s="180"/>
      <c r="E24" s="115"/>
      <c r="F24" s="87">
        <f>'ODOBRENI OBRAZAC PRORAČUNA'!F24</f>
        <v>0</v>
      </c>
      <c r="H24" s="47"/>
      <c r="K24" s="87">
        <f t="shared" si="0"/>
        <v>0</v>
      </c>
    </row>
    <row r="25" spans="1:12" ht="9" customHeight="1" x14ac:dyDescent="0.25">
      <c r="A25" s="25"/>
      <c r="B25" s="24"/>
      <c r="C25" s="36"/>
      <c r="D25" s="36"/>
      <c r="E25" s="36"/>
      <c r="F25" s="89"/>
      <c r="H25" s="89"/>
      <c r="K25" s="89"/>
    </row>
    <row r="26" spans="1:12" x14ac:dyDescent="0.25">
      <c r="A26" s="147" t="s">
        <v>24</v>
      </c>
      <c r="B26" s="147"/>
      <c r="C26" s="147"/>
      <c r="D26" s="148"/>
      <c r="E26" s="118"/>
      <c r="F26" s="90">
        <f>SUM(F27:F32)</f>
        <v>0</v>
      </c>
      <c r="H26" s="90">
        <f>SUM(H27:H32)</f>
        <v>0</v>
      </c>
      <c r="K26" s="90">
        <f t="shared" ref="K26:K31" si="1">H26-F26</f>
        <v>0</v>
      </c>
    </row>
    <row r="27" spans="1:12" x14ac:dyDescent="0.25">
      <c r="A27" s="86">
        <v>1</v>
      </c>
      <c r="B27" s="175">
        <f>'ODOBRENI OBRAZAC PRORAČUNA'!B27:E27</f>
        <v>0</v>
      </c>
      <c r="C27" s="176"/>
      <c r="D27" s="177"/>
      <c r="E27" s="114"/>
      <c r="F27" s="87">
        <f>'ODOBRENI OBRAZAC PRORAČUNA'!F27</f>
        <v>0</v>
      </c>
      <c r="H27" s="45"/>
      <c r="K27" s="88">
        <f t="shared" si="1"/>
        <v>0</v>
      </c>
    </row>
    <row r="28" spans="1:12" x14ac:dyDescent="0.25">
      <c r="A28" s="86">
        <v>2</v>
      </c>
      <c r="B28" s="175">
        <f>'ODOBRENI OBRAZAC PRORAČUNA'!B28:E28</f>
        <v>0</v>
      </c>
      <c r="C28" s="176"/>
      <c r="D28" s="177"/>
      <c r="E28" s="114"/>
      <c r="F28" s="87">
        <f>'ODOBRENI OBRAZAC PRORAČUNA'!F28</f>
        <v>0</v>
      </c>
      <c r="H28" s="47"/>
      <c r="K28" s="87">
        <f t="shared" si="1"/>
        <v>0</v>
      </c>
    </row>
    <row r="29" spans="1:12" x14ac:dyDescent="0.25">
      <c r="A29" s="86">
        <v>3</v>
      </c>
      <c r="B29" s="175">
        <f>'ODOBRENI OBRAZAC PRORAČUNA'!B29:E29</f>
        <v>0</v>
      </c>
      <c r="C29" s="176"/>
      <c r="D29" s="177"/>
      <c r="E29" s="114"/>
      <c r="F29" s="87">
        <f>'ODOBRENI OBRAZAC PRORAČUNA'!F29</f>
        <v>0</v>
      </c>
      <c r="H29" s="47"/>
      <c r="K29" s="87">
        <f t="shared" si="1"/>
        <v>0</v>
      </c>
    </row>
    <row r="30" spans="1:12" x14ac:dyDescent="0.25">
      <c r="A30" s="86">
        <v>4</v>
      </c>
      <c r="B30" s="175" t="str">
        <f>'ODOBRENI OBRAZAC PRORAČUNA'!B30:E30</f>
        <v>,</v>
      </c>
      <c r="C30" s="176"/>
      <c r="D30" s="177"/>
      <c r="E30" s="114"/>
      <c r="F30" s="87">
        <f>'ODOBRENI OBRAZAC PRORAČUNA'!F30</f>
        <v>0</v>
      </c>
      <c r="H30" s="47"/>
      <c r="K30" s="87">
        <f t="shared" si="1"/>
        <v>0</v>
      </c>
    </row>
    <row r="31" spans="1:12" x14ac:dyDescent="0.25">
      <c r="A31" s="86">
        <v>5</v>
      </c>
      <c r="B31" s="178">
        <f>'ODOBRENI OBRAZAC PRORAČUNA'!B31:E31</f>
        <v>0</v>
      </c>
      <c r="C31" s="179"/>
      <c r="D31" s="180"/>
      <c r="E31" s="115"/>
      <c r="F31" s="87">
        <f>'ODOBRENI OBRAZAC PRORAČUNA'!F31</f>
        <v>0</v>
      </c>
      <c r="H31" s="47"/>
      <c r="K31" s="87">
        <f t="shared" si="1"/>
        <v>0</v>
      </c>
    </row>
    <row r="32" spans="1:12" ht="9.75" customHeight="1" x14ac:dyDescent="0.25">
      <c r="B32" s="14"/>
      <c r="F32" s="82"/>
      <c r="H32" s="82"/>
      <c r="K32" s="82"/>
    </row>
    <row r="33" spans="1:16" x14ac:dyDescent="0.25">
      <c r="A33" s="152" t="s">
        <v>15</v>
      </c>
      <c r="B33" s="152"/>
      <c r="C33" s="152"/>
      <c r="D33" s="153"/>
      <c r="E33" s="116"/>
      <c r="F33" s="91">
        <f>SUM(F26,F19,F17)</f>
        <v>0</v>
      </c>
      <c r="H33" s="91">
        <f>SUM(H26,H19,H17)</f>
        <v>0</v>
      </c>
      <c r="K33" s="91">
        <f>SUM(K26,K19,K17)</f>
        <v>0</v>
      </c>
      <c r="M33" s="92"/>
    </row>
    <row r="34" spans="1:16" x14ac:dyDescent="0.25">
      <c r="A34" s="41"/>
      <c r="B34" s="41"/>
      <c r="C34" s="41"/>
      <c r="D34" s="41"/>
      <c r="E34" s="41"/>
      <c r="F34" s="93"/>
    </row>
    <row r="35" spans="1:16" x14ac:dyDescent="0.25">
      <c r="B35" s="41"/>
      <c r="C35" s="41"/>
      <c r="D35" s="93"/>
      <c r="E35" s="93"/>
    </row>
    <row r="36" spans="1:16" ht="15.75" x14ac:dyDescent="0.25">
      <c r="A36" s="145" t="s">
        <v>0</v>
      </c>
      <c r="B36" s="145"/>
      <c r="C36" s="145"/>
      <c r="D36" s="145"/>
      <c r="E36" s="145"/>
      <c r="F36" s="145"/>
    </row>
    <row r="37" spans="1:16" s="67" customFormat="1" x14ac:dyDescent="0.25">
      <c r="A37"/>
      <c r="B37" s="41"/>
      <c r="C37" s="41"/>
      <c r="D37" s="93"/>
      <c r="E37" s="93"/>
      <c r="F37"/>
    </row>
    <row r="38" spans="1:16" s="67" customFormat="1" ht="18.75" x14ac:dyDescent="0.3">
      <c r="A38" s="174" t="s">
        <v>35</v>
      </c>
      <c r="B38" s="174"/>
      <c r="C38" s="174"/>
      <c r="D38" s="174"/>
      <c r="E38" s="113"/>
      <c r="F38" s="94">
        <f>'ODOBRENI OBRAZAC PRORAČUNA'!B171</f>
        <v>0</v>
      </c>
      <c r="H38" s="173" t="s">
        <v>29</v>
      </c>
      <c r="I38" s="173"/>
      <c r="J38" s="112"/>
      <c r="K38" s="94">
        <f>B173</f>
        <v>0</v>
      </c>
      <c r="M38" s="173" t="s">
        <v>26</v>
      </c>
      <c r="N38" s="173"/>
      <c r="O38" s="173"/>
      <c r="P38" s="173"/>
    </row>
    <row r="39" spans="1:16" s="67" customFormat="1" x14ac:dyDescent="0.25">
      <c r="A39"/>
      <c r="B39" s="39"/>
      <c r="C39" s="39"/>
      <c r="D39" s="95"/>
      <c r="E39" s="93"/>
      <c r="F39"/>
    </row>
    <row r="40" spans="1:16" s="67" customFormat="1" x14ac:dyDescent="0.25">
      <c r="A40" s="5"/>
      <c r="B40" s="21" t="s">
        <v>0</v>
      </c>
      <c r="C40" s="124" t="s">
        <v>28</v>
      </c>
      <c r="D40" s="125"/>
      <c r="E40" s="125"/>
      <c r="F40" s="126"/>
      <c r="H40" s="124" t="s">
        <v>29</v>
      </c>
      <c r="I40" s="125"/>
      <c r="J40" s="125"/>
      <c r="K40" s="126"/>
      <c r="M40" s="124" t="s">
        <v>26</v>
      </c>
      <c r="N40" s="125"/>
      <c r="O40" s="125"/>
      <c r="P40" s="126"/>
    </row>
    <row r="41" spans="1:16" s="67" customFormat="1" ht="45" x14ac:dyDescent="0.25">
      <c r="A41" s="6"/>
      <c r="B41" s="8" t="s">
        <v>16</v>
      </c>
      <c r="C41" s="1" t="s">
        <v>9</v>
      </c>
      <c r="D41" s="1" t="s">
        <v>137</v>
      </c>
      <c r="E41" s="119" t="s">
        <v>140</v>
      </c>
      <c r="F41" s="1" t="s">
        <v>1</v>
      </c>
      <c r="H41" s="1" t="s">
        <v>9</v>
      </c>
      <c r="I41" s="1" t="s">
        <v>137</v>
      </c>
      <c r="J41" s="119" t="s">
        <v>140</v>
      </c>
      <c r="K41" s="1" t="s">
        <v>1</v>
      </c>
      <c r="M41" s="1" t="s">
        <v>9</v>
      </c>
      <c r="N41" s="1" t="s">
        <v>137</v>
      </c>
      <c r="O41" s="119" t="s">
        <v>140</v>
      </c>
      <c r="P41" s="1" t="s">
        <v>1</v>
      </c>
    </row>
    <row r="42" spans="1:16" s="67" customFormat="1" ht="177.75" customHeight="1" x14ac:dyDescent="0.25">
      <c r="A42" s="72" t="s">
        <v>7</v>
      </c>
      <c r="B42" s="10" t="s">
        <v>144</v>
      </c>
      <c r="C42" s="50">
        <f>SUM(C43,C51)</f>
        <v>0</v>
      </c>
      <c r="D42" s="50">
        <f>SUM(D43,D51)</f>
        <v>0</v>
      </c>
      <c r="E42" s="50">
        <f>SUM(E43,E51)</f>
        <v>0</v>
      </c>
      <c r="F42" s="51">
        <f>C42+D42+E42</f>
        <v>0</v>
      </c>
      <c r="H42" s="50">
        <f>SUM(H43,H51)</f>
        <v>0</v>
      </c>
      <c r="I42" s="50">
        <f>SUM(I43,I51)</f>
        <v>0</v>
      </c>
      <c r="J42" s="50">
        <f>SUM(J43,J51)</f>
        <v>0</v>
      </c>
      <c r="K42" s="51">
        <f>H42+I42+J42</f>
        <v>0</v>
      </c>
      <c r="M42" s="50">
        <f>SUM(M43,M51)</f>
        <v>0</v>
      </c>
      <c r="N42" s="50">
        <f>SUM(N43,N51)</f>
        <v>0</v>
      </c>
      <c r="O42" s="50">
        <f>SUM(O43,O51)</f>
        <v>0</v>
      </c>
      <c r="P42" s="51">
        <f>M42+N42+O42</f>
        <v>0</v>
      </c>
    </row>
    <row r="43" spans="1:16" s="67" customFormat="1" ht="69" customHeight="1" x14ac:dyDescent="0.25">
      <c r="A43" s="96" t="s">
        <v>38</v>
      </c>
      <c r="B43" s="97" t="s">
        <v>132</v>
      </c>
      <c r="C43" s="98">
        <f>SUM(C44:C50)</f>
        <v>0</v>
      </c>
      <c r="D43" s="98">
        <f>SUM(D44:D50)</f>
        <v>0</v>
      </c>
      <c r="E43" s="98">
        <f>SUM(E44:E50)</f>
        <v>0</v>
      </c>
      <c r="F43" s="98">
        <f>SUM(C43:E43)</f>
        <v>0</v>
      </c>
      <c r="H43" s="98">
        <f>SUM(H44:H50)</f>
        <v>0</v>
      </c>
      <c r="I43" s="98">
        <f>SUM(I44:I50)</f>
        <v>0</v>
      </c>
      <c r="J43" s="98">
        <f>SUM(J44:J50)</f>
        <v>0</v>
      </c>
      <c r="K43" s="98">
        <f>SUM(H43:I43:J43)</f>
        <v>0</v>
      </c>
      <c r="M43" s="98">
        <f>SUM(M44:M50)</f>
        <v>0</v>
      </c>
      <c r="N43" s="98">
        <f>SUM(N44:N50)</f>
        <v>0</v>
      </c>
      <c r="O43" s="98">
        <f>SUM(O44:O50)</f>
        <v>0</v>
      </c>
      <c r="P43" s="98">
        <f>SUM(M43:O43)</f>
        <v>0</v>
      </c>
    </row>
    <row r="44" spans="1:16" s="67" customFormat="1" ht="69" customHeight="1" x14ac:dyDescent="0.25">
      <c r="A44" s="109" t="s">
        <v>72</v>
      </c>
      <c r="B44" s="99">
        <f>'ODOBRENI OBRAZAC PRORAČUNA'!B42</f>
        <v>0</v>
      </c>
      <c r="C44" s="100">
        <f>'2. PRENAMJENA'!H44</f>
        <v>0</v>
      </c>
      <c r="D44" s="100">
        <f>'2. PRENAMJENA'!I44</f>
        <v>0</v>
      </c>
      <c r="E44" s="100">
        <f>'2. PRENAMJENA'!J44</f>
        <v>0</v>
      </c>
      <c r="F44" s="52">
        <f>SUM(C44:E44)</f>
        <v>0</v>
      </c>
      <c r="H44" s="53"/>
      <c r="I44" s="53"/>
      <c r="J44" s="53"/>
      <c r="K44" s="52">
        <f>SUM(H44:I44:J44)</f>
        <v>0</v>
      </c>
      <c r="M44" s="101">
        <f t="shared" ref="M44" si="2">H44-C44</f>
        <v>0</v>
      </c>
      <c r="N44" s="101">
        <f t="shared" ref="N44" si="3">I44-D44</f>
        <v>0</v>
      </c>
      <c r="O44" s="101">
        <f t="shared" ref="O44" si="4">J44-E44</f>
        <v>0</v>
      </c>
      <c r="P44" s="52">
        <f>SUM(M44:O44)</f>
        <v>0</v>
      </c>
    </row>
    <row r="45" spans="1:16" s="67" customFormat="1" x14ac:dyDescent="0.25">
      <c r="A45" s="110" t="s">
        <v>73</v>
      </c>
      <c r="B45" s="99">
        <f>'ODOBRENI OBRAZAC PRORAČUNA'!B43</f>
        <v>0</v>
      </c>
      <c r="C45" s="100">
        <f>'2. PRENAMJENA'!H45</f>
        <v>0</v>
      </c>
      <c r="D45" s="100">
        <f>'2. PRENAMJENA'!I45</f>
        <v>0</v>
      </c>
      <c r="E45" s="100">
        <f>'2. PRENAMJENA'!J45</f>
        <v>0</v>
      </c>
      <c r="F45" s="52">
        <f t="shared" ref="F45:F50" si="5">SUM(C45:E45)</f>
        <v>0</v>
      </c>
      <c r="H45" s="53"/>
      <c r="I45" s="53"/>
      <c r="J45" s="53"/>
      <c r="K45" s="52">
        <f>SUM(H45:I45:J45)</f>
        <v>0</v>
      </c>
      <c r="M45" s="101">
        <f t="shared" ref="M45:M50" si="6">H45-C45</f>
        <v>0</v>
      </c>
      <c r="N45" s="101">
        <f t="shared" ref="N45:N50" si="7">I45-D45</f>
        <v>0</v>
      </c>
      <c r="O45" s="101">
        <f t="shared" ref="O45:O50" si="8">J45-E45</f>
        <v>0</v>
      </c>
      <c r="P45" s="52">
        <f t="shared" ref="P45:P50" si="9">SUM(M45:O45)</f>
        <v>0</v>
      </c>
    </row>
    <row r="46" spans="1:16" s="67" customFormat="1" x14ac:dyDescent="0.25">
      <c r="A46" s="109" t="s">
        <v>74</v>
      </c>
      <c r="B46" s="99">
        <f>'ODOBRENI OBRAZAC PRORAČUNA'!B44</f>
        <v>0</v>
      </c>
      <c r="C46" s="100">
        <f>'2. PRENAMJENA'!H46</f>
        <v>0</v>
      </c>
      <c r="D46" s="100">
        <f>'2. PRENAMJENA'!I46</f>
        <v>0</v>
      </c>
      <c r="E46" s="100">
        <f>'2. PRENAMJENA'!J46</f>
        <v>0</v>
      </c>
      <c r="F46" s="52">
        <f t="shared" si="5"/>
        <v>0</v>
      </c>
      <c r="H46" s="53"/>
      <c r="I46" s="53"/>
      <c r="J46" s="53"/>
      <c r="K46" s="52">
        <f>SUM(H46:I46:J46)</f>
        <v>0</v>
      </c>
      <c r="M46" s="101">
        <f t="shared" si="6"/>
        <v>0</v>
      </c>
      <c r="N46" s="101">
        <f t="shared" si="7"/>
        <v>0</v>
      </c>
      <c r="O46" s="101">
        <f t="shared" si="8"/>
        <v>0</v>
      </c>
      <c r="P46" s="52">
        <f t="shared" si="9"/>
        <v>0</v>
      </c>
    </row>
    <row r="47" spans="1:16" s="67" customFormat="1" x14ac:dyDescent="0.25">
      <c r="A47" s="109" t="s">
        <v>75</v>
      </c>
      <c r="B47" s="99">
        <f>'ODOBRENI OBRAZAC PRORAČUNA'!B45</f>
        <v>0</v>
      </c>
      <c r="C47" s="100">
        <f>'2. PRENAMJENA'!H47</f>
        <v>0</v>
      </c>
      <c r="D47" s="100">
        <f>'2. PRENAMJENA'!I47</f>
        <v>0</v>
      </c>
      <c r="E47" s="100">
        <f>'2. PRENAMJENA'!J47</f>
        <v>0</v>
      </c>
      <c r="F47" s="52">
        <f t="shared" si="5"/>
        <v>0</v>
      </c>
      <c r="H47" s="53"/>
      <c r="I47" s="53"/>
      <c r="J47" s="53"/>
      <c r="K47" s="52">
        <f>SUM(H47:I47:J47)</f>
        <v>0</v>
      </c>
      <c r="M47" s="101">
        <f t="shared" si="6"/>
        <v>0</v>
      </c>
      <c r="N47" s="101">
        <f t="shared" si="7"/>
        <v>0</v>
      </c>
      <c r="O47" s="101">
        <f t="shared" si="8"/>
        <v>0</v>
      </c>
      <c r="P47" s="52">
        <f t="shared" si="9"/>
        <v>0</v>
      </c>
    </row>
    <row r="48" spans="1:16" s="67" customFormat="1" x14ac:dyDescent="0.25">
      <c r="A48" s="110" t="s">
        <v>76</v>
      </c>
      <c r="B48" s="99">
        <f>'ODOBRENI OBRAZAC PRORAČUNA'!B46</f>
        <v>0</v>
      </c>
      <c r="C48" s="100">
        <f>'2. PRENAMJENA'!H48</f>
        <v>0</v>
      </c>
      <c r="D48" s="100">
        <f>'2. PRENAMJENA'!I48</f>
        <v>0</v>
      </c>
      <c r="E48" s="100">
        <f>'2. PRENAMJENA'!J48</f>
        <v>0</v>
      </c>
      <c r="F48" s="52">
        <f t="shared" si="5"/>
        <v>0</v>
      </c>
      <c r="H48" s="53"/>
      <c r="I48" s="53"/>
      <c r="J48" s="53"/>
      <c r="K48" s="52">
        <f>SUM(H48:I48:J48)</f>
        <v>0</v>
      </c>
      <c r="M48" s="101">
        <f t="shared" si="6"/>
        <v>0</v>
      </c>
      <c r="N48" s="101">
        <f t="shared" si="7"/>
        <v>0</v>
      </c>
      <c r="O48" s="101">
        <f t="shared" si="8"/>
        <v>0</v>
      </c>
      <c r="P48" s="52">
        <f t="shared" si="9"/>
        <v>0</v>
      </c>
    </row>
    <row r="49" spans="1:16" s="67" customFormat="1" x14ac:dyDescent="0.25">
      <c r="A49" s="110" t="s">
        <v>77</v>
      </c>
      <c r="B49" s="99">
        <f>'ODOBRENI OBRAZAC PRORAČUNA'!B47</f>
        <v>0</v>
      </c>
      <c r="C49" s="100">
        <f>'2. PRENAMJENA'!H49</f>
        <v>0</v>
      </c>
      <c r="D49" s="100">
        <f>'2. PRENAMJENA'!I49</f>
        <v>0</v>
      </c>
      <c r="E49" s="100">
        <f>'2. PRENAMJENA'!J49</f>
        <v>0</v>
      </c>
      <c r="F49" s="52">
        <f t="shared" si="5"/>
        <v>0</v>
      </c>
      <c r="H49" s="53"/>
      <c r="I49" s="53"/>
      <c r="J49" s="53"/>
      <c r="K49" s="52">
        <f>SUM(H49:I49:J49)</f>
        <v>0</v>
      </c>
      <c r="M49" s="101">
        <f t="shared" si="6"/>
        <v>0</v>
      </c>
      <c r="N49" s="101">
        <f t="shared" si="7"/>
        <v>0</v>
      </c>
      <c r="O49" s="101">
        <f t="shared" si="8"/>
        <v>0</v>
      </c>
      <c r="P49" s="52">
        <f t="shared" si="9"/>
        <v>0</v>
      </c>
    </row>
    <row r="50" spans="1:16" s="67" customFormat="1" ht="15" customHeight="1" x14ac:dyDescent="0.25">
      <c r="A50" s="110" t="s">
        <v>78</v>
      </c>
      <c r="B50" s="99">
        <f>'ODOBRENI OBRAZAC PRORAČUNA'!B48</f>
        <v>0</v>
      </c>
      <c r="C50" s="100">
        <f>'2. PRENAMJENA'!H50</f>
        <v>0</v>
      </c>
      <c r="D50" s="100">
        <f>'2. PRENAMJENA'!I50</f>
        <v>0</v>
      </c>
      <c r="E50" s="100">
        <f>'2. PRENAMJENA'!J50</f>
        <v>0</v>
      </c>
      <c r="F50" s="52">
        <f t="shared" si="5"/>
        <v>0</v>
      </c>
      <c r="H50" s="53"/>
      <c r="I50" s="53"/>
      <c r="J50" s="53"/>
      <c r="K50" s="52">
        <f>SUM(H50:I50:J50)</f>
        <v>0</v>
      </c>
      <c r="M50" s="101">
        <f t="shared" si="6"/>
        <v>0</v>
      </c>
      <c r="N50" s="101">
        <f t="shared" si="7"/>
        <v>0</v>
      </c>
      <c r="O50" s="101">
        <f t="shared" si="8"/>
        <v>0</v>
      </c>
      <c r="P50" s="52">
        <f t="shared" si="9"/>
        <v>0</v>
      </c>
    </row>
    <row r="51" spans="1:16" ht="78" customHeight="1" x14ac:dyDescent="0.25">
      <c r="A51" s="96" t="s">
        <v>39</v>
      </c>
      <c r="B51" s="102" t="s">
        <v>43</v>
      </c>
      <c r="C51" s="98">
        <f>SUM(C52:C58)</f>
        <v>0</v>
      </c>
      <c r="D51" s="98">
        <f>SUM(D52:D58)</f>
        <v>0</v>
      </c>
      <c r="E51" s="98">
        <f>SUM(E52:E58)</f>
        <v>0</v>
      </c>
      <c r="F51" s="98">
        <f>SUM(C51:D51:E51)</f>
        <v>0</v>
      </c>
      <c r="H51" s="98">
        <f>SUM(H52:H58)</f>
        <v>0</v>
      </c>
      <c r="I51" s="98">
        <f>SUM(I52:I58)</f>
        <v>0</v>
      </c>
      <c r="J51" s="98">
        <f>SUM(J52:J58)</f>
        <v>0</v>
      </c>
      <c r="K51" s="98">
        <f>SUM(H51:I51:J51)</f>
        <v>0</v>
      </c>
      <c r="M51" s="98">
        <f>SUM(M52:M58)</f>
        <v>0</v>
      </c>
      <c r="N51" s="98">
        <f>SUM(N52:N58)</f>
        <v>0</v>
      </c>
      <c r="O51" s="98">
        <f>SUM(O52:O58)</f>
        <v>0</v>
      </c>
      <c r="P51" s="98">
        <f>SUM(M51:N51:O51)</f>
        <v>0</v>
      </c>
    </row>
    <row r="52" spans="1:16" x14ac:dyDescent="0.25">
      <c r="A52" s="110" t="s">
        <v>89</v>
      </c>
      <c r="B52" s="99">
        <f>'ODOBRENI OBRAZAC PRORAČUNA'!B50</f>
        <v>0</v>
      </c>
      <c r="C52" s="100">
        <f>'ODOBRENI OBRAZAC PRORAČUNA'!C50</f>
        <v>0</v>
      </c>
      <c r="D52" s="100">
        <f>'ODOBRENI OBRAZAC PRORAČUNA'!E50</f>
        <v>0</v>
      </c>
      <c r="E52" s="100">
        <f>'ODOBRENI OBRAZAC PRORAČUNA'!F50</f>
        <v>0</v>
      </c>
      <c r="F52" s="52">
        <f>SUM(C52:D52:E52)</f>
        <v>0</v>
      </c>
      <c r="H52" s="53"/>
      <c r="I52" s="53"/>
      <c r="J52" s="53"/>
      <c r="K52" s="52">
        <f>SUM(H52:I52:J52)</f>
        <v>0</v>
      </c>
      <c r="M52" s="101">
        <f t="shared" ref="M52:M58" si="10">H52-C52</f>
        <v>0</v>
      </c>
      <c r="N52" s="100">
        <f>'ODOBRENI OBRAZAC PRORAČUNA'!O50</f>
        <v>0</v>
      </c>
      <c r="O52" s="100">
        <f>'ODOBRENI OBRAZAC PRORAČUNA'!P50</f>
        <v>0</v>
      </c>
      <c r="P52" s="52">
        <f>SUM(M52:N52:O52)</f>
        <v>0</v>
      </c>
    </row>
    <row r="53" spans="1:16" x14ac:dyDescent="0.25">
      <c r="A53" s="110" t="s">
        <v>90</v>
      </c>
      <c r="B53" s="99">
        <f>'ODOBRENI OBRAZAC PRORAČUNA'!B51</f>
        <v>0</v>
      </c>
      <c r="C53" s="100">
        <f>'ODOBRENI OBRAZAC PRORAČUNA'!C51</f>
        <v>0</v>
      </c>
      <c r="D53" s="100">
        <f>'ODOBRENI OBRAZAC PRORAČUNA'!E51</f>
        <v>0</v>
      </c>
      <c r="E53" s="100">
        <f>'ODOBRENI OBRAZAC PRORAČUNA'!F51</f>
        <v>0</v>
      </c>
      <c r="F53" s="52">
        <f>SUM(C53:D53:E53)</f>
        <v>0</v>
      </c>
      <c r="H53" s="53"/>
      <c r="I53" s="53"/>
      <c r="J53" s="53"/>
      <c r="K53" s="52">
        <f>SUM(H53:I53:J53)</f>
        <v>0</v>
      </c>
      <c r="M53" s="101">
        <f t="shared" si="10"/>
        <v>0</v>
      </c>
      <c r="N53" s="100">
        <f>'ODOBRENI OBRAZAC PRORAČUNA'!O51</f>
        <v>0</v>
      </c>
      <c r="O53" s="100">
        <f>'ODOBRENI OBRAZAC PRORAČUNA'!P51</f>
        <v>0</v>
      </c>
      <c r="P53" s="52">
        <f>SUM(M53:N53:O53)</f>
        <v>0</v>
      </c>
    </row>
    <row r="54" spans="1:16" x14ac:dyDescent="0.25">
      <c r="A54" s="109" t="s">
        <v>91</v>
      </c>
      <c r="B54" s="99">
        <f>'ODOBRENI OBRAZAC PRORAČUNA'!B52</f>
        <v>0</v>
      </c>
      <c r="C54" s="100">
        <f>'ODOBRENI OBRAZAC PRORAČUNA'!C52</f>
        <v>0</v>
      </c>
      <c r="D54" s="100">
        <f>'ODOBRENI OBRAZAC PRORAČUNA'!E52</f>
        <v>0</v>
      </c>
      <c r="E54" s="100">
        <f>'ODOBRENI OBRAZAC PRORAČUNA'!F52</f>
        <v>0</v>
      </c>
      <c r="F54" s="52">
        <f>SUM(C54:D54:E54)</f>
        <v>0</v>
      </c>
      <c r="H54" s="53"/>
      <c r="I54" s="53"/>
      <c r="J54" s="53"/>
      <c r="K54" s="52">
        <f>SUM(H54:I54:J54)</f>
        <v>0</v>
      </c>
      <c r="M54" s="101">
        <f t="shared" si="10"/>
        <v>0</v>
      </c>
      <c r="N54" s="100">
        <f>'ODOBRENI OBRAZAC PRORAČUNA'!O52</f>
        <v>0</v>
      </c>
      <c r="O54" s="100">
        <f>'ODOBRENI OBRAZAC PRORAČUNA'!P52</f>
        <v>0</v>
      </c>
      <c r="P54" s="52">
        <f>SUM(M54:N54:O54)</f>
        <v>0</v>
      </c>
    </row>
    <row r="55" spans="1:16" x14ac:dyDescent="0.25">
      <c r="A55" s="109" t="s">
        <v>90</v>
      </c>
      <c r="B55" s="99">
        <f>'ODOBRENI OBRAZAC PRORAČUNA'!B53</f>
        <v>0</v>
      </c>
      <c r="C55" s="100">
        <f>'ODOBRENI OBRAZAC PRORAČUNA'!C53</f>
        <v>0</v>
      </c>
      <c r="D55" s="100">
        <f>'ODOBRENI OBRAZAC PRORAČUNA'!E53</f>
        <v>0</v>
      </c>
      <c r="E55" s="100">
        <f>'ODOBRENI OBRAZAC PRORAČUNA'!F53</f>
        <v>0</v>
      </c>
      <c r="F55" s="52">
        <f>SUM(C55:D55:E55)</f>
        <v>0</v>
      </c>
      <c r="H55" s="53"/>
      <c r="I55" s="53"/>
      <c r="J55" s="53"/>
      <c r="K55" s="52">
        <f>SUM(H55:I55:J55)</f>
        <v>0</v>
      </c>
      <c r="M55" s="101">
        <f t="shared" si="10"/>
        <v>0</v>
      </c>
      <c r="N55" s="100">
        <f>'ODOBRENI OBRAZAC PRORAČUNA'!O53</f>
        <v>0</v>
      </c>
      <c r="O55" s="100">
        <f>'ODOBRENI OBRAZAC PRORAČUNA'!P53</f>
        <v>0</v>
      </c>
      <c r="P55" s="52">
        <f>SUM(M55:N55:O55)</f>
        <v>0</v>
      </c>
    </row>
    <row r="56" spans="1:16" x14ac:dyDescent="0.25">
      <c r="A56" s="109" t="s">
        <v>93</v>
      </c>
      <c r="B56" s="99">
        <f>'ODOBRENI OBRAZAC PRORAČUNA'!B54</f>
        <v>0</v>
      </c>
      <c r="C56" s="100">
        <f>'ODOBRENI OBRAZAC PRORAČUNA'!C54</f>
        <v>0</v>
      </c>
      <c r="D56" s="100">
        <f>'ODOBRENI OBRAZAC PRORAČUNA'!E54</f>
        <v>0</v>
      </c>
      <c r="E56" s="100">
        <f>'ODOBRENI OBRAZAC PRORAČUNA'!F54</f>
        <v>0</v>
      </c>
      <c r="F56" s="52">
        <f>SUM(C56:D56:E56)</f>
        <v>0</v>
      </c>
      <c r="H56" s="53"/>
      <c r="I56" s="53"/>
      <c r="J56" s="53"/>
      <c r="K56" s="52">
        <f>SUM(H56:I56:J56)</f>
        <v>0</v>
      </c>
      <c r="M56" s="101">
        <f t="shared" si="10"/>
        <v>0</v>
      </c>
      <c r="N56" s="100">
        <f>'ODOBRENI OBRAZAC PRORAČUNA'!O54</f>
        <v>0</v>
      </c>
      <c r="O56" s="100">
        <f>'ODOBRENI OBRAZAC PRORAČUNA'!P54</f>
        <v>0</v>
      </c>
      <c r="P56" s="52">
        <f>SUM(M56:N56:O56)</f>
        <v>0</v>
      </c>
    </row>
    <row r="57" spans="1:16" x14ac:dyDescent="0.25">
      <c r="A57" s="110" t="s">
        <v>94</v>
      </c>
      <c r="B57" s="99">
        <f>'ODOBRENI OBRAZAC PRORAČUNA'!B55</f>
        <v>0</v>
      </c>
      <c r="C57" s="100">
        <f>'ODOBRENI OBRAZAC PRORAČUNA'!C55</f>
        <v>0</v>
      </c>
      <c r="D57" s="100">
        <f>'ODOBRENI OBRAZAC PRORAČUNA'!E55</f>
        <v>0</v>
      </c>
      <c r="E57" s="100">
        <f>'ODOBRENI OBRAZAC PRORAČUNA'!F55</f>
        <v>0</v>
      </c>
      <c r="F57" s="52">
        <f>SUM(C57:D57:E57)</f>
        <v>0</v>
      </c>
      <c r="H57" s="53"/>
      <c r="I57" s="53"/>
      <c r="J57" s="53"/>
      <c r="K57" s="52">
        <f>SUM(H57:I57:J57)</f>
        <v>0</v>
      </c>
      <c r="M57" s="101">
        <f t="shared" si="10"/>
        <v>0</v>
      </c>
      <c r="N57" s="100">
        <f>'ODOBRENI OBRAZAC PRORAČUNA'!O55</f>
        <v>0</v>
      </c>
      <c r="O57" s="100">
        <f>'ODOBRENI OBRAZAC PRORAČUNA'!P55</f>
        <v>0</v>
      </c>
      <c r="P57" s="52">
        <f>SUM(M57:N57:O57)</f>
        <v>0</v>
      </c>
    </row>
    <row r="58" spans="1:16" ht="15" customHeight="1" x14ac:dyDescent="0.25">
      <c r="A58" s="110" t="s">
        <v>95</v>
      </c>
      <c r="B58" s="99">
        <f>'ODOBRENI OBRAZAC PRORAČUNA'!B56</f>
        <v>0</v>
      </c>
      <c r="C58" s="100">
        <f>'ODOBRENI OBRAZAC PRORAČUNA'!C56</f>
        <v>0</v>
      </c>
      <c r="D58" s="100">
        <f>'ODOBRENI OBRAZAC PRORAČUNA'!E56</f>
        <v>0</v>
      </c>
      <c r="E58" s="100">
        <f>'ODOBRENI OBRAZAC PRORAČUNA'!F56</f>
        <v>0</v>
      </c>
      <c r="F58" s="52">
        <f>SUM(C58:D58:E58)</f>
        <v>0</v>
      </c>
      <c r="H58" s="53"/>
      <c r="I58" s="53"/>
      <c r="J58" s="53"/>
      <c r="K58" s="52">
        <f>SUM(H58:I58:J58)</f>
        <v>0</v>
      </c>
      <c r="M58" s="101">
        <f t="shared" si="10"/>
        <v>0</v>
      </c>
      <c r="N58" s="100">
        <f>'ODOBRENI OBRAZAC PRORAČUNA'!O56</f>
        <v>0</v>
      </c>
      <c r="O58" s="100">
        <f>'ODOBRENI OBRAZAC PRORAČUNA'!P56</f>
        <v>0</v>
      </c>
      <c r="P58" s="52">
        <f>SUM(M58:N58:O58)</f>
        <v>0</v>
      </c>
    </row>
    <row r="59" spans="1:16" ht="106.5" customHeight="1" x14ac:dyDescent="0.25">
      <c r="A59" s="72" t="s">
        <v>2</v>
      </c>
      <c r="B59" s="10" t="s">
        <v>149</v>
      </c>
      <c r="C59" s="50">
        <f>SUM(C60:C69)</f>
        <v>0</v>
      </c>
      <c r="D59" s="50">
        <f>SUM(D60:D69)</f>
        <v>0</v>
      </c>
      <c r="E59" s="50">
        <f>SUM(E60:E69)</f>
        <v>0</v>
      </c>
      <c r="F59" s="51">
        <f>C59+D59+E59</f>
        <v>0</v>
      </c>
      <c r="G59" s="103"/>
      <c r="H59" s="50">
        <f>SUM(H60:H69)</f>
        <v>0</v>
      </c>
      <c r="I59" s="50">
        <f>SUM(I60:I69)</f>
        <v>0</v>
      </c>
      <c r="J59" s="50">
        <f>SUM(J60:J69)</f>
        <v>0</v>
      </c>
      <c r="K59" s="51">
        <f>H59+I59+J59</f>
        <v>0</v>
      </c>
      <c r="L59" s="103"/>
      <c r="M59" s="50">
        <f>SUM(M60:M69)</f>
        <v>0</v>
      </c>
      <c r="N59" s="50">
        <f>SUM(N60:N69)</f>
        <v>0</v>
      </c>
      <c r="O59" s="50">
        <f>SUM(O60:O69)</f>
        <v>0</v>
      </c>
      <c r="P59" s="51">
        <f>M59+N59+O59</f>
        <v>0</v>
      </c>
    </row>
    <row r="60" spans="1:16" x14ac:dyDescent="0.25">
      <c r="A60" s="7" t="s">
        <v>79</v>
      </c>
      <c r="B60" s="99">
        <f>'ODOBRENI OBRAZAC PRORAČUNA'!B58</f>
        <v>0</v>
      </c>
      <c r="C60" s="100">
        <f>'ODOBRENI OBRAZAC PRORAČUNA'!C58</f>
        <v>0</v>
      </c>
      <c r="D60" s="100">
        <f>'ODOBRENI OBRAZAC PRORAČUNA'!E58</f>
        <v>0</v>
      </c>
      <c r="E60" s="100">
        <f>'ODOBRENI OBRAZAC PRORAČUNA'!F58</f>
        <v>0</v>
      </c>
      <c r="F60" s="54">
        <f>C60+D60+E60</f>
        <v>0</v>
      </c>
      <c r="H60" s="53"/>
      <c r="I60" s="53"/>
      <c r="J60" s="53"/>
      <c r="K60" s="54">
        <f>H60+I60+J60</f>
        <v>0</v>
      </c>
      <c r="M60" s="101">
        <f t="shared" ref="M60:M69" si="11">H60-C60</f>
        <v>0</v>
      </c>
      <c r="N60" s="100">
        <f>'ODOBRENI OBRAZAC PRORAČUNA'!O58</f>
        <v>0</v>
      </c>
      <c r="O60" s="100">
        <f>'ODOBRENI OBRAZAC PRORAČUNA'!P58</f>
        <v>0</v>
      </c>
      <c r="P60" s="54">
        <f>M60+N60+O60</f>
        <v>0</v>
      </c>
    </row>
    <row r="61" spans="1:16" x14ac:dyDescent="0.25">
      <c r="A61" s="7" t="s">
        <v>80</v>
      </c>
      <c r="B61" s="99">
        <f>'ODOBRENI OBRAZAC PRORAČUNA'!B59</f>
        <v>0</v>
      </c>
      <c r="C61" s="100">
        <f>'ODOBRENI OBRAZAC PRORAČUNA'!C59</f>
        <v>0</v>
      </c>
      <c r="D61" s="100">
        <f>'ODOBRENI OBRAZAC PRORAČUNA'!E59</f>
        <v>0</v>
      </c>
      <c r="E61" s="100">
        <f>'ODOBRENI OBRAZAC PRORAČUNA'!F59</f>
        <v>0</v>
      </c>
      <c r="F61" s="54">
        <f t="shared" ref="F61:F69" si="12">C61+D61+E61</f>
        <v>0</v>
      </c>
      <c r="H61" s="53"/>
      <c r="I61" s="53"/>
      <c r="J61" s="53"/>
      <c r="K61" s="54">
        <f t="shared" ref="K61:K69" si="13">H61+I61+J61</f>
        <v>0</v>
      </c>
      <c r="M61" s="101">
        <f t="shared" si="11"/>
        <v>0</v>
      </c>
      <c r="N61" s="100">
        <f>'ODOBRENI OBRAZAC PRORAČUNA'!O59</f>
        <v>0</v>
      </c>
      <c r="O61" s="100">
        <f>'ODOBRENI OBRAZAC PRORAČUNA'!P59</f>
        <v>0</v>
      </c>
      <c r="P61" s="54">
        <f t="shared" ref="P61:P69" si="14">M61+N61+O61</f>
        <v>0</v>
      </c>
    </row>
    <row r="62" spans="1:16" x14ac:dyDescent="0.25">
      <c r="A62" s="7" t="s">
        <v>81</v>
      </c>
      <c r="B62" s="99">
        <f>'ODOBRENI OBRAZAC PRORAČUNA'!B60</f>
        <v>0</v>
      </c>
      <c r="C62" s="100">
        <f>'ODOBRENI OBRAZAC PRORAČUNA'!C60</f>
        <v>0</v>
      </c>
      <c r="D62" s="100">
        <f>'ODOBRENI OBRAZAC PRORAČUNA'!E60</f>
        <v>0</v>
      </c>
      <c r="E62" s="100">
        <f>'ODOBRENI OBRAZAC PRORAČUNA'!F60</f>
        <v>0</v>
      </c>
      <c r="F62" s="54">
        <f t="shared" si="12"/>
        <v>0</v>
      </c>
      <c r="H62" s="53"/>
      <c r="I62" s="53"/>
      <c r="J62" s="53"/>
      <c r="K62" s="54">
        <f t="shared" si="13"/>
        <v>0</v>
      </c>
      <c r="M62" s="101">
        <f t="shared" si="11"/>
        <v>0</v>
      </c>
      <c r="N62" s="100">
        <f>'ODOBRENI OBRAZAC PRORAČUNA'!O60</f>
        <v>0</v>
      </c>
      <c r="O62" s="100">
        <f>'ODOBRENI OBRAZAC PRORAČUNA'!P60</f>
        <v>0</v>
      </c>
      <c r="P62" s="54">
        <f t="shared" si="14"/>
        <v>0</v>
      </c>
    </row>
    <row r="63" spans="1:16" x14ac:dyDescent="0.25">
      <c r="A63" s="7" t="s">
        <v>82</v>
      </c>
      <c r="B63" s="99">
        <f>'ODOBRENI OBRAZAC PRORAČUNA'!B61</f>
        <v>0</v>
      </c>
      <c r="C63" s="100">
        <f>'ODOBRENI OBRAZAC PRORAČUNA'!C61</f>
        <v>0</v>
      </c>
      <c r="D63" s="100">
        <f>'ODOBRENI OBRAZAC PRORAČUNA'!E61</f>
        <v>0</v>
      </c>
      <c r="E63" s="100">
        <f>'ODOBRENI OBRAZAC PRORAČUNA'!F61</f>
        <v>0</v>
      </c>
      <c r="F63" s="54">
        <f t="shared" si="12"/>
        <v>0</v>
      </c>
      <c r="H63" s="53"/>
      <c r="I63" s="53"/>
      <c r="J63" s="53"/>
      <c r="K63" s="54">
        <f t="shared" si="13"/>
        <v>0</v>
      </c>
      <c r="M63" s="101">
        <f t="shared" si="11"/>
        <v>0</v>
      </c>
      <c r="N63" s="100">
        <f>'ODOBRENI OBRAZAC PRORAČUNA'!O61</f>
        <v>0</v>
      </c>
      <c r="O63" s="100">
        <f>'ODOBRENI OBRAZAC PRORAČUNA'!P61</f>
        <v>0</v>
      </c>
      <c r="P63" s="54">
        <f t="shared" si="14"/>
        <v>0</v>
      </c>
    </row>
    <row r="64" spans="1:16" x14ac:dyDescent="0.25">
      <c r="A64" s="7" t="s">
        <v>83</v>
      </c>
      <c r="B64" s="99">
        <f>'ODOBRENI OBRAZAC PRORAČUNA'!B62</f>
        <v>0</v>
      </c>
      <c r="C64" s="100">
        <f>'ODOBRENI OBRAZAC PRORAČUNA'!C62</f>
        <v>0</v>
      </c>
      <c r="D64" s="100">
        <f>'ODOBRENI OBRAZAC PRORAČUNA'!E62</f>
        <v>0</v>
      </c>
      <c r="E64" s="100">
        <f>'ODOBRENI OBRAZAC PRORAČUNA'!F62</f>
        <v>0</v>
      </c>
      <c r="F64" s="54">
        <f t="shared" si="12"/>
        <v>0</v>
      </c>
      <c r="H64" s="53"/>
      <c r="I64" s="53"/>
      <c r="J64" s="53"/>
      <c r="K64" s="54">
        <f t="shared" si="13"/>
        <v>0</v>
      </c>
      <c r="M64" s="101">
        <f t="shared" si="11"/>
        <v>0</v>
      </c>
      <c r="N64" s="100">
        <f>'ODOBRENI OBRAZAC PRORAČUNA'!O62</f>
        <v>0</v>
      </c>
      <c r="O64" s="100">
        <f>'ODOBRENI OBRAZAC PRORAČUNA'!P62</f>
        <v>0</v>
      </c>
      <c r="P64" s="54">
        <f t="shared" si="14"/>
        <v>0</v>
      </c>
    </row>
    <row r="65" spans="1:16" x14ac:dyDescent="0.25">
      <c r="A65" s="7" t="s">
        <v>84</v>
      </c>
      <c r="B65" s="99">
        <f>'ODOBRENI OBRAZAC PRORAČUNA'!B63</f>
        <v>0</v>
      </c>
      <c r="C65" s="100">
        <f>'ODOBRENI OBRAZAC PRORAČUNA'!C63</f>
        <v>0</v>
      </c>
      <c r="D65" s="100">
        <f>'ODOBRENI OBRAZAC PRORAČUNA'!E63</f>
        <v>0</v>
      </c>
      <c r="E65" s="100">
        <f>'ODOBRENI OBRAZAC PRORAČUNA'!F63</f>
        <v>0</v>
      </c>
      <c r="F65" s="54">
        <f t="shared" si="12"/>
        <v>0</v>
      </c>
      <c r="H65" s="53"/>
      <c r="I65" s="53"/>
      <c r="J65" s="53"/>
      <c r="K65" s="54">
        <f t="shared" si="13"/>
        <v>0</v>
      </c>
      <c r="M65" s="101">
        <f t="shared" si="11"/>
        <v>0</v>
      </c>
      <c r="N65" s="100">
        <f>'ODOBRENI OBRAZAC PRORAČUNA'!O63</f>
        <v>0</v>
      </c>
      <c r="O65" s="100">
        <f>'ODOBRENI OBRAZAC PRORAČUNA'!P63</f>
        <v>0</v>
      </c>
      <c r="P65" s="54">
        <f t="shared" si="14"/>
        <v>0</v>
      </c>
    </row>
    <row r="66" spans="1:16" x14ac:dyDescent="0.25">
      <c r="A66" s="7" t="s">
        <v>85</v>
      </c>
      <c r="B66" s="99">
        <f>'ODOBRENI OBRAZAC PRORAČUNA'!B64</f>
        <v>0</v>
      </c>
      <c r="C66" s="100">
        <f>'ODOBRENI OBRAZAC PRORAČUNA'!C64</f>
        <v>0</v>
      </c>
      <c r="D66" s="100">
        <f>'ODOBRENI OBRAZAC PRORAČUNA'!E64</f>
        <v>0</v>
      </c>
      <c r="E66" s="100">
        <f>'ODOBRENI OBRAZAC PRORAČUNA'!F64</f>
        <v>0</v>
      </c>
      <c r="F66" s="54">
        <f t="shared" si="12"/>
        <v>0</v>
      </c>
      <c r="H66" s="53"/>
      <c r="I66" s="53"/>
      <c r="J66" s="53"/>
      <c r="K66" s="54">
        <f t="shared" si="13"/>
        <v>0</v>
      </c>
      <c r="M66" s="101">
        <f t="shared" si="11"/>
        <v>0</v>
      </c>
      <c r="N66" s="100">
        <f>'ODOBRENI OBRAZAC PRORAČUNA'!O64</f>
        <v>0</v>
      </c>
      <c r="O66" s="100">
        <f>'ODOBRENI OBRAZAC PRORAČUNA'!P64</f>
        <v>0</v>
      </c>
      <c r="P66" s="54">
        <f t="shared" si="14"/>
        <v>0</v>
      </c>
    </row>
    <row r="67" spans="1:16" s="67" customFormat="1" x14ac:dyDescent="0.25">
      <c r="A67" s="7" t="s">
        <v>86</v>
      </c>
      <c r="B67" s="99">
        <f>'ODOBRENI OBRAZAC PRORAČUNA'!B65</f>
        <v>0</v>
      </c>
      <c r="C67" s="100">
        <f>'ODOBRENI OBRAZAC PRORAČUNA'!C65</f>
        <v>0</v>
      </c>
      <c r="D67" s="100">
        <f>'ODOBRENI OBRAZAC PRORAČUNA'!E65</f>
        <v>0</v>
      </c>
      <c r="E67" s="100">
        <f>'ODOBRENI OBRAZAC PRORAČUNA'!F65</f>
        <v>0</v>
      </c>
      <c r="F67" s="54">
        <f t="shared" si="12"/>
        <v>0</v>
      </c>
      <c r="H67" s="53"/>
      <c r="I67" s="53"/>
      <c r="J67" s="53"/>
      <c r="K67" s="54">
        <f t="shared" si="13"/>
        <v>0</v>
      </c>
      <c r="M67" s="101">
        <f t="shared" si="11"/>
        <v>0</v>
      </c>
      <c r="N67" s="100">
        <f>'ODOBRENI OBRAZAC PRORAČUNA'!O65</f>
        <v>0</v>
      </c>
      <c r="O67" s="100">
        <f>'ODOBRENI OBRAZAC PRORAČUNA'!P65</f>
        <v>0</v>
      </c>
      <c r="P67" s="54">
        <f t="shared" si="14"/>
        <v>0</v>
      </c>
    </row>
    <row r="68" spans="1:16" s="67" customFormat="1" x14ac:dyDescent="0.25">
      <c r="A68" s="7" t="s">
        <v>87</v>
      </c>
      <c r="B68" s="99">
        <f>'ODOBRENI OBRAZAC PRORAČUNA'!B66</f>
        <v>0</v>
      </c>
      <c r="C68" s="100">
        <f>'ODOBRENI OBRAZAC PRORAČUNA'!C66</f>
        <v>0</v>
      </c>
      <c r="D68" s="100">
        <f>'ODOBRENI OBRAZAC PRORAČUNA'!E66</f>
        <v>0</v>
      </c>
      <c r="E68" s="100">
        <f>'ODOBRENI OBRAZAC PRORAČUNA'!F66</f>
        <v>0</v>
      </c>
      <c r="F68" s="54">
        <f t="shared" si="12"/>
        <v>0</v>
      </c>
      <c r="H68" s="53"/>
      <c r="I68" s="53"/>
      <c r="J68" s="53"/>
      <c r="K68" s="54">
        <f t="shared" si="13"/>
        <v>0</v>
      </c>
      <c r="M68" s="101">
        <f t="shared" si="11"/>
        <v>0</v>
      </c>
      <c r="N68" s="100">
        <f>'ODOBRENI OBRAZAC PRORAČUNA'!O66</f>
        <v>0</v>
      </c>
      <c r="O68" s="100">
        <f>'ODOBRENI OBRAZAC PRORAČUNA'!P66</f>
        <v>0</v>
      </c>
      <c r="P68" s="54">
        <f t="shared" si="14"/>
        <v>0</v>
      </c>
    </row>
    <row r="69" spans="1:16" s="67" customFormat="1" x14ac:dyDescent="0.25">
      <c r="A69" s="7" t="s">
        <v>88</v>
      </c>
      <c r="B69" s="99">
        <f>'ODOBRENI OBRAZAC PRORAČUNA'!B67</f>
        <v>0</v>
      </c>
      <c r="C69" s="100">
        <f>'ODOBRENI OBRAZAC PRORAČUNA'!C67</f>
        <v>0</v>
      </c>
      <c r="D69" s="100">
        <f>'ODOBRENI OBRAZAC PRORAČUNA'!E67</f>
        <v>0</v>
      </c>
      <c r="E69" s="100">
        <f>'ODOBRENI OBRAZAC PRORAČUNA'!F67</f>
        <v>0</v>
      </c>
      <c r="F69" s="54">
        <f t="shared" si="12"/>
        <v>0</v>
      </c>
      <c r="H69" s="53"/>
      <c r="I69" s="53"/>
      <c r="J69" s="53"/>
      <c r="K69" s="54">
        <f t="shared" si="13"/>
        <v>0</v>
      </c>
      <c r="M69" s="101">
        <f t="shared" si="11"/>
        <v>0</v>
      </c>
      <c r="N69" s="100">
        <f>'ODOBRENI OBRAZAC PRORAČUNA'!O67</f>
        <v>0</v>
      </c>
      <c r="O69" s="100">
        <f>'ODOBRENI OBRAZAC PRORAČUNA'!P67</f>
        <v>0</v>
      </c>
      <c r="P69" s="54">
        <f t="shared" si="14"/>
        <v>0</v>
      </c>
    </row>
    <row r="70" spans="1:16" s="67" customFormat="1" ht="77.25" customHeight="1" x14ac:dyDescent="0.25">
      <c r="A70" s="72" t="s">
        <v>6</v>
      </c>
      <c r="B70" s="10" t="s">
        <v>19</v>
      </c>
      <c r="C70" s="50">
        <f>SUM(C71:C75)</f>
        <v>0</v>
      </c>
      <c r="D70" s="50">
        <f>SUM(D71:D75)</f>
        <v>0</v>
      </c>
      <c r="E70" s="50">
        <f>SUM(E71:E75)</f>
        <v>0</v>
      </c>
      <c r="F70" s="51">
        <f>C70+D70+E70</f>
        <v>0</v>
      </c>
      <c r="H70" s="50">
        <f>SUM(H71:H75)</f>
        <v>0</v>
      </c>
      <c r="I70" s="50">
        <f>SUM(I71:I75)</f>
        <v>0</v>
      </c>
      <c r="J70" s="50">
        <f>SUM(J71:J75)</f>
        <v>0</v>
      </c>
      <c r="K70" s="51">
        <f>H70+I70+J70</f>
        <v>0</v>
      </c>
      <c r="M70" s="50">
        <f>SUM(M71:M75)</f>
        <v>0</v>
      </c>
      <c r="N70" s="50">
        <f>SUM(N71:N75)</f>
        <v>0</v>
      </c>
      <c r="O70" s="50">
        <f>SUM(O71:O75)</f>
        <v>0</v>
      </c>
      <c r="P70" s="51">
        <f>M70+N70+O70</f>
        <v>0</v>
      </c>
    </row>
    <row r="71" spans="1:16" s="67" customFormat="1" x14ac:dyDescent="0.25">
      <c r="A71" s="7" t="s">
        <v>96</v>
      </c>
      <c r="B71" s="99">
        <f>'ODOBRENI OBRAZAC PRORAČUNA'!B69</f>
        <v>0</v>
      </c>
      <c r="C71" s="100">
        <f>'ODOBRENI OBRAZAC PRORAČUNA'!C69</f>
        <v>0</v>
      </c>
      <c r="D71" s="100">
        <f>'ODOBRENI OBRAZAC PRORAČUNA'!E69</f>
        <v>0</v>
      </c>
      <c r="E71" s="100">
        <f>'ODOBRENI OBRAZAC PRORAČUNA'!F69</f>
        <v>0</v>
      </c>
      <c r="F71" s="54">
        <f>C71+D71+E71</f>
        <v>0</v>
      </c>
      <c r="H71" s="53"/>
      <c r="I71" s="53"/>
      <c r="J71" s="53"/>
      <c r="K71" s="54">
        <f>H71+I71+J71</f>
        <v>0</v>
      </c>
      <c r="M71" s="101">
        <f>H71-C71</f>
        <v>0</v>
      </c>
      <c r="N71" s="100">
        <f>'ODOBRENI OBRAZAC PRORAČUNA'!O69</f>
        <v>0</v>
      </c>
      <c r="O71" s="100">
        <f>'ODOBRENI OBRAZAC PRORAČUNA'!P69</f>
        <v>0</v>
      </c>
      <c r="P71" s="54">
        <f>M71+N71+O71</f>
        <v>0</v>
      </c>
    </row>
    <row r="72" spans="1:16" s="67" customFormat="1" x14ac:dyDescent="0.25">
      <c r="A72" s="7" t="s">
        <v>97</v>
      </c>
      <c r="B72" s="99">
        <f>'ODOBRENI OBRAZAC PRORAČUNA'!B70</f>
        <v>0</v>
      </c>
      <c r="C72" s="100">
        <f>'ODOBRENI OBRAZAC PRORAČUNA'!C70</f>
        <v>0</v>
      </c>
      <c r="D72" s="100">
        <f>'ODOBRENI OBRAZAC PRORAČUNA'!E70</f>
        <v>0</v>
      </c>
      <c r="E72" s="100">
        <f>'ODOBRENI OBRAZAC PRORAČUNA'!F70</f>
        <v>0</v>
      </c>
      <c r="F72" s="54">
        <f t="shared" ref="F72:F75" si="15">C72+D72+E72</f>
        <v>0</v>
      </c>
      <c r="H72" s="53"/>
      <c r="I72" s="53"/>
      <c r="J72" s="53"/>
      <c r="K72" s="54">
        <f t="shared" ref="K72:K75" si="16">H72+I72+J72</f>
        <v>0</v>
      </c>
      <c r="M72" s="101">
        <f>H72-C72</f>
        <v>0</v>
      </c>
      <c r="N72" s="100">
        <f>'ODOBRENI OBRAZAC PRORAČUNA'!O70</f>
        <v>0</v>
      </c>
      <c r="O72" s="100">
        <f>'ODOBRENI OBRAZAC PRORAČUNA'!P70</f>
        <v>0</v>
      </c>
      <c r="P72" s="54">
        <f t="shared" ref="P72:P75" si="17">M72+N72+O72</f>
        <v>0</v>
      </c>
    </row>
    <row r="73" spans="1:16" s="67" customFormat="1" x14ac:dyDescent="0.25">
      <c r="A73" s="7" t="s">
        <v>98</v>
      </c>
      <c r="B73" s="99">
        <f>'ODOBRENI OBRAZAC PRORAČUNA'!B71</f>
        <v>0</v>
      </c>
      <c r="C73" s="100">
        <f>'ODOBRENI OBRAZAC PRORAČUNA'!C71</f>
        <v>0</v>
      </c>
      <c r="D73" s="100">
        <f>'ODOBRENI OBRAZAC PRORAČUNA'!E71</f>
        <v>0</v>
      </c>
      <c r="E73" s="100">
        <f>'ODOBRENI OBRAZAC PRORAČUNA'!F71</f>
        <v>0</v>
      </c>
      <c r="F73" s="54">
        <f t="shared" si="15"/>
        <v>0</v>
      </c>
      <c r="H73" s="53"/>
      <c r="I73" s="53"/>
      <c r="J73" s="53"/>
      <c r="K73" s="54">
        <f t="shared" si="16"/>
        <v>0</v>
      </c>
      <c r="M73" s="101">
        <f>H73-C73</f>
        <v>0</v>
      </c>
      <c r="N73" s="100">
        <f>'ODOBRENI OBRAZAC PRORAČUNA'!O71</f>
        <v>0</v>
      </c>
      <c r="O73" s="100">
        <f>'ODOBRENI OBRAZAC PRORAČUNA'!P71</f>
        <v>0</v>
      </c>
      <c r="P73" s="54">
        <f t="shared" si="17"/>
        <v>0</v>
      </c>
    </row>
    <row r="74" spans="1:16" s="67" customFormat="1" x14ac:dyDescent="0.25">
      <c r="A74" s="7" t="s">
        <v>99</v>
      </c>
      <c r="B74" s="99">
        <f>'ODOBRENI OBRAZAC PRORAČUNA'!B72</f>
        <v>0</v>
      </c>
      <c r="C74" s="100">
        <f>'ODOBRENI OBRAZAC PRORAČUNA'!C72</f>
        <v>0</v>
      </c>
      <c r="D74" s="100">
        <f>'ODOBRENI OBRAZAC PRORAČUNA'!E72</f>
        <v>0</v>
      </c>
      <c r="E74" s="100">
        <f>'ODOBRENI OBRAZAC PRORAČUNA'!F72</f>
        <v>0</v>
      </c>
      <c r="F74" s="54">
        <f t="shared" si="15"/>
        <v>0</v>
      </c>
      <c r="H74" s="53"/>
      <c r="I74" s="53"/>
      <c r="J74" s="53"/>
      <c r="K74" s="54">
        <f t="shared" si="16"/>
        <v>0</v>
      </c>
      <c r="M74" s="101">
        <f>H74-C74</f>
        <v>0</v>
      </c>
      <c r="N74" s="100">
        <f>'ODOBRENI OBRAZAC PRORAČUNA'!O72</f>
        <v>0</v>
      </c>
      <c r="O74" s="100">
        <f>'ODOBRENI OBRAZAC PRORAČUNA'!P72</f>
        <v>0</v>
      </c>
      <c r="P74" s="54">
        <f t="shared" si="17"/>
        <v>0</v>
      </c>
    </row>
    <row r="75" spans="1:16" s="67" customFormat="1" x14ac:dyDescent="0.25">
      <c r="A75" s="7" t="s">
        <v>100</v>
      </c>
      <c r="B75" s="99">
        <f>'ODOBRENI OBRAZAC PRORAČUNA'!B73</f>
        <v>0</v>
      </c>
      <c r="C75" s="100">
        <f>'ODOBRENI OBRAZAC PRORAČUNA'!C73</f>
        <v>0</v>
      </c>
      <c r="D75" s="100">
        <f>'ODOBRENI OBRAZAC PRORAČUNA'!E73</f>
        <v>0</v>
      </c>
      <c r="E75" s="100">
        <f>'ODOBRENI OBRAZAC PRORAČUNA'!F73</f>
        <v>0</v>
      </c>
      <c r="F75" s="54">
        <f t="shared" si="15"/>
        <v>0</v>
      </c>
      <c r="H75" s="53"/>
      <c r="I75" s="53"/>
      <c r="J75" s="53"/>
      <c r="K75" s="54">
        <f t="shared" si="16"/>
        <v>0</v>
      </c>
      <c r="M75" s="101">
        <f>H75-C75</f>
        <v>0</v>
      </c>
      <c r="N75" s="100">
        <f>'ODOBRENI OBRAZAC PRORAČUNA'!O73</f>
        <v>0</v>
      </c>
      <c r="O75" s="100">
        <f>'ODOBRENI OBRAZAC PRORAČUNA'!P73</f>
        <v>0</v>
      </c>
      <c r="P75" s="54">
        <f t="shared" si="17"/>
        <v>0</v>
      </c>
    </row>
    <row r="76" spans="1:16" s="67" customFormat="1" ht="86.25" customHeight="1" x14ac:dyDescent="0.25">
      <c r="A76" s="63" t="s">
        <v>40</v>
      </c>
      <c r="B76" s="10" t="s">
        <v>147</v>
      </c>
      <c r="C76" s="50">
        <f>SUM(C77:C86)</f>
        <v>0</v>
      </c>
      <c r="D76" s="50">
        <f>SUM(D77:D86)</f>
        <v>0</v>
      </c>
      <c r="E76" s="50">
        <f>SUM(E77:E86)</f>
        <v>0</v>
      </c>
      <c r="F76" s="51">
        <f>C76+D76+E76</f>
        <v>0</v>
      </c>
      <c r="H76" s="50">
        <f>SUM(H77:H86)</f>
        <v>0</v>
      </c>
      <c r="I76" s="50">
        <f>SUM(I77:I86)</f>
        <v>0</v>
      </c>
      <c r="J76" s="50">
        <f>SUM(J77:J86)</f>
        <v>0</v>
      </c>
      <c r="K76" s="51">
        <f>H76+I76+J76</f>
        <v>0</v>
      </c>
      <c r="M76" s="50">
        <f>SUM(M77:M86)</f>
        <v>0</v>
      </c>
      <c r="N76" s="50">
        <f>SUM(N77:N86)</f>
        <v>0</v>
      </c>
      <c r="O76" s="50">
        <f>SUM(O77:O86)</f>
        <v>0</v>
      </c>
      <c r="P76" s="51">
        <f>M76+N76+O76</f>
        <v>0</v>
      </c>
    </row>
    <row r="77" spans="1:16" s="67" customFormat="1" x14ac:dyDescent="0.25">
      <c r="A77" s="64" t="s">
        <v>101</v>
      </c>
      <c r="B77" s="99">
        <f>'ODOBRENI OBRAZAC PRORAČUNA'!B75</f>
        <v>0</v>
      </c>
      <c r="C77" s="100">
        <f>'ODOBRENI OBRAZAC PRORAČUNA'!C75</f>
        <v>0</v>
      </c>
      <c r="D77" s="100">
        <f>'ODOBRENI OBRAZAC PRORAČUNA'!E75</f>
        <v>0</v>
      </c>
      <c r="E77" s="100">
        <f>'ODOBRENI OBRAZAC PRORAČUNA'!F75</f>
        <v>0</v>
      </c>
      <c r="F77" s="54">
        <f>C77+D77+E77</f>
        <v>0</v>
      </c>
      <c r="H77" s="53"/>
      <c r="I77" s="53"/>
      <c r="J77" s="53"/>
      <c r="K77" s="54">
        <f>H77+I77+J77</f>
        <v>0</v>
      </c>
      <c r="M77" s="101">
        <f t="shared" ref="M77:M86" si="18">H77-C77</f>
        <v>0</v>
      </c>
      <c r="N77" s="100">
        <f>'ODOBRENI OBRAZAC PRORAČUNA'!O75</f>
        <v>0</v>
      </c>
      <c r="O77" s="100">
        <f>'ODOBRENI OBRAZAC PRORAČUNA'!P75</f>
        <v>0</v>
      </c>
      <c r="P77" s="54">
        <f>M77+N77+O77</f>
        <v>0</v>
      </c>
    </row>
    <row r="78" spans="1:16" s="67" customFormat="1" x14ac:dyDescent="0.25">
      <c r="A78" s="64" t="s">
        <v>102</v>
      </c>
      <c r="B78" s="99">
        <f>'ODOBRENI OBRAZAC PRORAČUNA'!B76</f>
        <v>0</v>
      </c>
      <c r="C78" s="100">
        <f>'ODOBRENI OBRAZAC PRORAČUNA'!C76</f>
        <v>0</v>
      </c>
      <c r="D78" s="100">
        <f>'ODOBRENI OBRAZAC PRORAČUNA'!E76</f>
        <v>0</v>
      </c>
      <c r="E78" s="100">
        <f>'ODOBRENI OBRAZAC PRORAČUNA'!F76</f>
        <v>0</v>
      </c>
      <c r="F78" s="54">
        <f t="shared" ref="F78:F86" si="19">C78+D78+E78</f>
        <v>0</v>
      </c>
      <c r="H78" s="53"/>
      <c r="I78" s="53"/>
      <c r="J78" s="53"/>
      <c r="K78" s="54">
        <f t="shared" ref="K78:K86" si="20">H78+I78+J78</f>
        <v>0</v>
      </c>
      <c r="M78" s="101">
        <f t="shared" si="18"/>
        <v>0</v>
      </c>
      <c r="N78" s="100">
        <f>'ODOBRENI OBRAZAC PRORAČUNA'!O76</f>
        <v>0</v>
      </c>
      <c r="O78" s="100">
        <f>'ODOBRENI OBRAZAC PRORAČUNA'!P76</f>
        <v>0</v>
      </c>
      <c r="P78" s="54">
        <f t="shared" ref="P78:P86" si="21">M78+N78+O78</f>
        <v>0</v>
      </c>
    </row>
    <row r="79" spans="1:16" s="67" customFormat="1" x14ac:dyDescent="0.25">
      <c r="A79" s="64" t="s">
        <v>103</v>
      </c>
      <c r="B79" s="99">
        <f>'ODOBRENI OBRAZAC PRORAČUNA'!B77</f>
        <v>0</v>
      </c>
      <c r="C79" s="100">
        <f>'ODOBRENI OBRAZAC PRORAČUNA'!C77</f>
        <v>0</v>
      </c>
      <c r="D79" s="100">
        <f>'ODOBRENI OBRAZAC PRORAČUNA'!E77</f>
        <v>0</v>
      </c>
      <c r="E79" s="100">
        <f>'ODOBRENI OBRAZAC PRORAČUNA'!F77</f>
        <v>0</v>
      </c>
      <c r="F79" s="54">
        <f t="shared" si="19"/>
        <v>0</v>
      </c>
      <c r="H79" s="53"/>
      <c r="I79" s="53"/>
      <c r="J79" s="53"/>
      <c r="K79" s="54">
        <f t="shared" si="20"/>
        <v>0</v>
      </c>
      <c r="M79" s="101">
        <f t="shared" si="18"/>
        <v>0</v>
      </c>
      <c r="N79" s="100">
        <f>'ODOBRENI OBRAZAC PRORAČUNA'!O77</f>
        <v>0</v>
      </c>
      <c r="O79" s="100">
        <f>'ODOBRENI OBRAZAC PRORAČUNA'!P77</f>
        <v>0</v>
      </c>
      <c r="P79" s="54">
        <f t="shared" si="21"/>
        <v>0</v>
      </c>
    </row>
    <row r="80" spans="1:16" s="67" customFormat="1" x14ac:dyDescent="0.25">
      <c r="A80" s="64" t="s">
        <v>104</v>
      </c>
      <c r="B80" s="99">
        <f>'ODOBRENI OBRAZAC PRORAČUNA'!B78</f>
        <v>0</v>
      </c>
      <c r="C80" s="100">
        <f>'ODOBRENI OBRAZAC PRORAČUNA'!C78</f>
        <v>0</v>
      </c>
      <c r="D80" s="100">
        <f>'ODOBRENI OBRAZAC PRORAČUNA'!E78</f>
        <v>0</v>
      </c>
      <c r="E80" s="100">
        <f>'ODOBRENI OBRAZAC PRORAČUNA'!F78</f>
        <v>0</v>
      </c>
      <c r="F80" s="54">
        <f t="shared" si="19"/>
        <v>0</v>
      </c>
      <c r="H80" s="53"/>
      <c r="I80" s="53"/>
      <c r="J80" s="53"/>
      <c r="K80" s="54">
        <f t="shared" si="20"/>
        <v>0</v>
      </c>
      <c r="M80" s="101">
        <f t="shared" si="18"/>
        <v>0</v>
      </c>
      <c r="N80" s="100">
        <f>'ODOBRENI OBRAZAC PRORAČUNA'!O78</f>
        <v>0</v>
      </c>
      <c r="O80" s="100">
        <f>'ODOBRENI OBRAZAC PRORAČUNA'!P78</f>
        <v>0</v>
      </c>
      <c r="P80" s="54">
        <f t="shared" si="21"/>
        <v>0</v>
      </c>
    </row>
    <row r="81" spans="1:16" s="67" customFormat="1" x14ac:dyDescent="0.25">
      <c r="A81" s="64" t="s">
        <v>105</v>
      </c>
      <c r="B81" s="99">
        <f>'ODOBRENI OBRAZAC PRORAČUNA'!B79</f>
        <v>0</v>
      </c>
      <c r="C81" s="100">
        <f>'ODOBRENI OBRAZAC PRORAČUNA'!C79</f>
        <v>0</v>
      </c>
      <c r="D81" s="100">
        <f>'ODOBRENI OBRAZAC PRORAČUNA'!E79</f>
        <v>0</v>
      </c>
      <c r="E81" s="100">
        <f>'ODOBRENI OBRAZAC PRORAČUNA'!F79</f>
        <v>0</v>
      </c>
      <c r="F81" s="54">
        <f t="shared" si="19"/>
        <v>0</v>
      </c>
      <c r="H81" s="53"/>
      <c r="I81" s="53"/>
      <c r="J81" s="53"/>
      <c r="K81" s="54">
        <f t="shared" si="20"/>
        <v>0</v>
      </c>
      <c r="M81" s="101">
        <f t="shared" si="18"/>
        <v>0</v>
      </c>
      <c r="N81" s="100">
        <f>'ODOBRENI OBRAZAC PRORAČUNA'!O79</f>
        <v>0</v>
      </c>
      <c r="O81" s="100">
        <f>'ODOBRENI OBRAZAC PRORAČUNA'!P79</f>
        <v>0</v>
      </c>
      <c r="P81" s="54">
        <f t="shared" si="21"/>
        <v>0</v>
      </c>
    </row>
    <row r="82" spans="1:16" s="67" customFormat="1" x14ac:dyDescent="0.25">
      <c r="A82" s="64" t="s">
        <v>106</v>
      </c>
      <c r="B82" s="99">
        <f>'ODOBRENI OBRAZAC PRORAČUNA'!B80</f>
        <v>0</v>
      </c>
      <c r="C82" s="100">
        <f>'ODOBRENI OBRAZAC PRORAČUNA'!C80</f>
        <v>0</v>
      </c>
      <c r="D82" s="100">
        <f>'ODOBRENI OBRAZAC PRORAČUNA'!E80</f>
        <v>0</v>
      </c>
      <c r="E82" s="100">
        <f>'ODOBRENI OBRAZAC PRORAČUNA'!F80</f>
        <v>0</v>
      </c>
      <c r="F82" s="54">
        <f t="shared" si="19"/>
        <v>0</v>
      </c>
      <c r="H82" s="53"/>
      <c r="I82" s="53"/>
      <c r="J82" s="53"/>
      <c r="K82" s="54">
        <f t="shared" si="20"/>
        <v>0</v>
      </c>
      <c r="M82" s="101">
        <f t="shared" si="18"/>
        <v>0</v>
      </c>
      <c r="N82" s="100">
        <f>'ODOBRENI OBRAZAC PRORAČUNA'!O80</f>
        <v>0</v>
      </c>
      <c r="O82" s="100">
        <f>'ODOBRENI OBRAZAC PRORAČUNA'!P80</f>
        <v>0</v>
      </c>
      <c r="P82" s="54">
        <f t="shared" si="21"/>
        <v>0</v>
      </c>
    </row>
    <row r="83" spans="1:16" s="67" customFormat="1" x14ac:dyDescent="0.25">
      <c r="A83" s="64" t="s">
        <v>107</v>
      </c>
      <c r="B83" s="99">
        <f>'ODOBRENI OBRAZAC PRORAČUNA'!B81</f>
        <v>0</v>
      </c>
      <c r="C83" s="100">
        <f>'ODOBRENI OBRAZAC PRORAČUNA'!C81</f>
        <v>0</v>
      </c>
      <c r="D83" s="100">
        <f>'ODOBRENI OBRAZAC PRORAČUNA'!E81</f>
        <v>0</v>
      </c>
      <c r="E83" s="100">
        <f>'ODOBRENI OBRAZAC PRORAČUNA'!F81</f>
        <v>0</v>
      </c>
      <c r="F83" s="54">
        <f t="shared" si="19"/>
        <v>0</v>
      </c>
      <c r="H83" s="53"/>
      <c r="I83" s="53"/>
      <c r="J83" s="53"/>
      <c r="K83" s="54">
        <f t="shared" si="20"/>
        <v>0</v>
      </c>
      <c r="M83" s="101">
        <f t="shared" si="18"/>
        <v>0</v>
      </c>
      <c r="N83" s="100">
        <f>'ODOBRENI OBRAZAC PRORAČUNA'!O81</f>
        <v>0</v>
      </c>
      <c r="O83" s="100">
        <f>'ODOBRENI OBRAZAC PRORAČUNA'!P81</f>
        <v>0</v>
      </c>
      <c r="P83" s="54">
        <f t="shared" si="21"/>
        <v>0</v>
      </c>
    </row>
    <row r="84" spans="1:16" s="67" customFormat="1" x14ac:dyDescent="0.25">
      <c r="A84" s="64" t="s">
        <v>108</v>
      </c>
      <c r="B84" s="99">
        <f>'ODOBRENI OBRAZAC PRORAČUNA'!B82</f>
        <v>0</v>
      </c>
      <c r="C84" s="100">
        <f>'ODOBRENI OBRAZAC PRORAČUNA'!C82</f>
        <v>0</v>
      </c>
      <c r="D84" s="100">
        <f>'ODOBRENI OBRAZAC PRORAČUNA'!E82</f>
        <v>0</v>
      </c>
      <c r="E84" s="100">
        <f>'ODOBRENI OBRAZAC PRORAČUNA'!F82</f>
        <v>0</v>
      </c>
      <c r="F84" s="54">
        <f t="shared" si="19"/>
        <v>0</v>
      </c>
      <c r="H84" s="53"/>
      <c r="I84" s="53"/>
      <c r="J84" s="53"/>
      <c r="K84" s="54">
        <f t="shared" si="20"/>
        <v>0</v>
      </c>
      <c r="M84" s="101">
        <f t="shared" si="18"/>
        <v>0</v>
      </c>
      <c r="N84" s="100">
        <f>'ODOBRENI OBRAZAC PRORAČUNA'!O82</f>
        <v>0</v>
      </c>
      <c r="O84" s="100">
        <f>'ODOBRENI OBRAZAC PRORAČUNA'!P82</f>
        <v>0</v>
      </c>
      <c r="P84" s="54">
        <f t="shared" si="21"/>
        <v>0</v>
      </c>
    </row>
    <row r="85" spans="1:16" s="67" customFormat="1" x14ac:dyDescent="0.25">
      <c r="A85" s="64" t="s">
        <v>109</v>
      </c>
      <c r="B85" s="99">
        <f>'ODOBRENI OBRAZAC PRORAČUNA'!B83</f>
        <v>0</v>
      </c>
      <c r="C85" s="100">
        <f>'ODOBRENI OBRAZAC PRORAČUNA'!C83</f>
        <v>0</v>
      </c>
      <c r="D85" s="100">
        <f>'ODOBRENI OBRAZAC PRORAČUNA'!E83</f>
        <v>0</v>
      </c>
      <c r="E85" s="100">
        <f>'ODOBRENI OBRAZAC PRORAČUNA'!F83</f>
        <v>0</v>
      </c>
      <c r="F85" s="54">
        <f t="shared" si="19"/>
        <v>0</v>
      </c>
      <c r="H85" s="53"/>
      <c r="I85" s="53"/>
      <c r="J85" s="53"/>
      <c r="K85" s="54">
        <f t="shared" si="20"/>
        <v>0</v>
      </c>
      <c r="M85" s="101">
        <f t="shared" si="18"/>
        <v>0</v>
      </c>
      <c r="N85" s="100">
        <f>'ODOBRENI OBRAZAC PRORAČUNA'!O83</f>
        <v>0</v>
      </c>
      <c r="O85" s="100">
        <f>'ODOBRENI OBRAZAC PRORAČUNA'!P83</f>
        <v>0</v>
      </c>
      <c r="P85" s="54">
        <f t="shared" si="21"/>
        <v>0</v>
      </c>
    </row>
    <row r="86" spans="1:16" s="67" customFormat="1" x14ac:dyDescent="0.25">
      <c r="A86" s="64" t="s">
        <v>110</v>
      </c>
      <c r="B86" s="99">
        <f>'ODOBRENI OBRAZAC PRORAČUNA'!B84</f>
        <v>0</v>
      </c>
      <c r="C86" s="100">
        <f>'ODOBRENI OBRAZAC PRORAČUNA'!C84</f>
        <v>0</v>
      </c>
      <c r="D86" s="100">
        <f>'ODOBRENI OBRAZAC PRORAČUNA'!E84</f>
        <v>0</v>
      </c>
      <c r="E86" s="100">
        <f>'ODOBRENI OBRAZAC PRORAČUNA'!F84</f>
        <v>0</v>
      </c>
      <c r="F86" s="54">
        <f t="shared" si="19"/>
        <v>0</v>
      </c>
      <c r="H86" s="53"/>
      <c r="I86" s="53"/>
      <c r="J86" s="53"/>
      <c r="K86" s="54">
        <f t="shared" si="20"/>
        <v>0</v>
      </c>
      <c r="M86" s="101">
        <f t="shared" si="18"/>
        <v>0</v>
      </c>
      <c r="N86" s="100">
        <f>'ODOBRENI OBRAZAC PRORAČUNA'!O84</f>
        <v>0</v>
      </c>
      <c r="O86" s="100">
        <f>'ODOBRENI OBRAZAC PRORAČUNA'!P84</f>
        <v>0</v>
      </c>
      <c r="P86" s="54">
        <f t="shared" si="21"/>
        <v>0</v>
      </c>
    </row>
    <row r="87" spans="1:16" s="67" customFormat="1" ht="132" customHeight="1" x14ac:dyDescent="0.25">
      <c r="A87" s="63" t="s">
        <v>41</v>
      </c>
      <c r="B87" s="10" t="s">
        <v>150</v>
      </c>
      <c r="C87" s="50">
        <f>SUM(C88:C97)</f>
        <v>0</v>
      </c>
      <c r="D87" s="50">
        <f>SUM(D88:D97)</f>
        <v>0</v>
      </c>
      <c r="E87" s="50">
        <f>SUM(E88:E97)</f>
        <v>0</v>
      </c>
      <c r="F87" s="51">
        <f>C87+D87+E87</f>
        <v>0</v>
      </c>
      <c r="H87" s="50">
        <f>SUM(H88:H97)</f>
        <v>0</v>
      </c>
      <c r="I87" s="50">
        <f>SUM(I88:I97)</f>
        <v>0</v>
      </c>
      <c r="J87" s="50">
        <f>SUM(J88:J97)</f>
        <v>0</v>
      </c>
      <c r="K87" s="51">
        <f>H87+I87+J87</f>
        <v>0</v>
      </c>
      <c r="M87" s="51">
        <f>SUM(M88:M97)</f>
        <v>0</v>
      </c>
      <c r="N87" s="50">
        <f>SUM(N88:N97)</f>
        <v>0</v>
      </c>
      <c r="O87" s="50">
        <f>SUM(O88:O97)</f>
        <v>0</v>
      </c>
      <c r="P87" s="51">
        <f>M87+N87+O87</f>
        <v>0</v>
      </c>
    </row>
    <row r="88" spans="1:16" s="67" customFormat="1" x14ac:dyDescent="0.25">
      <c r="A88" s="64" t="s">
        <v>111</v>
      </c>
      <c r="B88" s="99">
        <f>'ODOBRENI OBRAZAC PRORAČUNA'!B86</f>
        <v>0</v>
      </c>
      <c r="C88" s="100">
        <f>'ODOBRENI OBRAZAC PRORAČUNA'!C86</f>
        <v>0</v>
      </c>
      <c r="D88" s="100">
        <f>'ODOBRENI OBRAZAC PRORAČUNA'!E86</f>
        <v>0</v>
      </c>
      <c r="E88" s="100">
        <f>'ODOBRENI OBRAZAC PRORAČUNA'!F86</f>
        <v>0</v>
      </c>
      <c r="F88" s="54">
        <f>C88+D88+E88</f>
        <v>0</v>
      </c>
      <c r="H88" s="53"/>
      <c r="I88" s="53"/>
      <c r="J88" s="53"/>
      <c r="K88" s="54">
        <f>H88+I88+J88</f>
        <v>0</v>
      </c>
      <c r="M88" s="101">
        <f t="shared" ref="M88:M97" si="22">H88-C88</f>
        <v>0</v>
      </c>
      <c r="N88" s="100">
        <f>'ODOBRENI OBRAZAC PRORAČUNA'!O86</f>
        <v>0</v>
      </c>
      <c r="O88" s="100">
        <f>'ODOBRENI OBRAZAC PRORAČUNA'!P86</f>
        <v>0</v>
      </c>
      <c r="P88" s="54">
        <f>M88+N88+O88</f>
        <v>0</v>
      </c>
    </row>
    <row r="89" spans="1:16" s="67" customFormat="1" x14ac:dyDescent="0.25">
      <c r="A89" s="64" t="s">
        <v>112</v>
      </c>
      <c r="B89" s="99">
        <f>'ODOBRENI OBRAZAC PRORAČUNA'!B87</f>
        <v>0</v>
      </c>
      <c r="C89" s="100">
        <f>'ODOBRENI OBRAZAC PRORAČUNA'!C87</f>
        <v>0</v>
      </c>
      <c r="D89" s="100">
        <f>'ODOBRENI OBRAZAC PRORAČUNA'!E87</f>
        <v>0</v>
      </c>
      <c r="E89" s="100">
        <f>'ODOBRENI OBRAZAC PRORAČUNA'!F87</f>
        <v>0</v>
      </c>
      <c r="F89" s="54">
        <f t="shared" ref="F89:F97" si="23">C89+D89+E89</f>
        <v>0</v>
      </c>
      <c r="H89" s="53"/>
      <c r="I89" s="53"/>
      <c r="J89" s="53"/>
      <c r="K89" s="54">
        <f>H89+I89</f>
        <v>0</v>
      </c>
      <c r="M89" s="101">
        <f t="shared" si="22"/>
        <v>0</v>
      </c>
      <c r="N89" s="100">
        <f>'ODOBRENI OBRAZAC PRORAČUNA'!O87</f>
        <v>0</v>
      </c>
      <c r="O89" s="100">
        <f>'ODOBRENI OBRAZAC PRORAČUNA'!P87</f>
        <v>0</v>
      </c>
      <c r="P89" s="54">
        <f t="shared" ref="P89:P97" si="24">M89+N89+O89</f>
        <v>0</v>
      </c>
    </row>
    <row r="90" spans="1:16" s="67" customFormat="1" x14ac:dyDescent="0.25">
      <c r="A90" s="64" t="s">
        <v>113</v>
      </c>
      <c r="B90" s="99">
        <f>'ODOBRENI OBRAZAC PRORAČUNA'!B88</f>
        <v>0</v>
      </c>
      <c r="C90" s="100">
        <f>'ODOBRENI OBRAZAC PRORAČUNA'!C88</f>
        <v>0</v>
      </c>
      <c r="D90" s="100">
        <f>'ODOBRENI OBRAZAC PRORAČUNA'!E88</f>
        <v>0</v>
      </c>
      <c r="E90" s="100">
        <f>'ODOBRENI OBRAZAC PRORAČUNA'!F88</f>
        <v>0</v>
      </c>
      <c r="F90" s="54">
        <f t="shared" si="23"/>
        <v>0</v>
      </c>
      <c r="H90" s="53"/>
      <c r="I90" s="53"/>
      <c r="J90" s="53"/>
      <c r="K90" s="54">
        <f t="shared" ref="K90:K97" si="25">H90+I90</f>
        <v>0</v>
      </c>
      <c r="M90" s="101">
        <f t="shared" si="22"/>
        <v>0</v>
      </c>
      <c r="N90" s="100">
        <f>'ODOBRENI OBRAZAC PRORAČUNA'!O88</f>
        <v>0</v>
      </c>
      <c r="O90" s="100">
        <f>'ODOBRENI OBRAZAC PRORAČUNA'!P88</f>
        <v>0</v>
      </c>
      <c r="P90" s="54">
        <f t="shared" si="24"/>
        <v>0</v>
      </c>
    </row>
    <row r="91" spans="1:16" s="67" customFormat="1" x14ac:dyDescent="0.25">
      <c r="A91" s="64" t="s">
        <v>114</v>
      </c>
      <c r="B91" s="99">
        <f>'ODOBRENI OBRAZAC PRORAČUNA'!B89</f>
        <v>0</v>
      </c>
      <c r="C91" s="100">
        <f>'ODOBRENI OBRAZAC PRORAČUNA'!C89</f>
        <v>0</v>
      </c>
      <c r="D91" s="100">
        <f>'ODOBRENI OBRAZAC PRORAČUNA'!E89</f>
        <v>0</v>
      </c>
      <c r="E91" s="100">
        <f>'ODOBRENI OBRAZAC PRORAČUNA'!F89</f>
        <v>0</v>
      </c>
      <c r="F91" s="54">
        <f t="shared" si="23"/>
        <v>0</v>
      </c>
      <c r="H91" s="53"/>
      <c r="I91" s="53"/>
      <c r="J91" s="53"/>
      <c r="K91" s="54">
        <f t="shared" si="25"/>
        <v>0</v>
      </c>
      <c r="M91" s="101">
        <f t="shared" si="22"/>
        <v>0</v>
      </c>
      <c r="N91" s="100">
        <f>'ODOBRENI OBRAZAC PRORAČUNA'!O89</f>
        <v>0</v>
      </c>
      <c r="O91" s="100">
        <f>'ODOBRENI OBRAZAC PRORAČUNA'!P89</f>
        <v>0</v>
      </c>
      <c r="P91" s="54">
        <f t="shared" si="24"/>
        <v>0</v>
      </c>
    </row>
    <row r="92" spans="1:16" s="67" customFormat="1" x14ac:dyDescent="0.25">
      <c r="A92" s="64" t="s">
        <v>115</v>
      </c>
      <c r="B92" s="99">
        <f>'ODOBRENI OBRAZAC PRORAČUNA'!B90</f>
        <v>0</v>
      </c>
      <c r="C92" s="100">
        <f>'ODOBRENI OBRAZAC PRORAČUNA'!C90</f>
        <v>0</v>
      </c>
      <c r="D92" s="100">
        <f>'ODOBRENI OBRAZAC PRORAČUNA'!E90</f>
        <v>0</v>
      </c>
      <c r="E92" s="100">
        <f>'ODOBRENI OBRAZAC PRORAČUNA'!F90</f>
        <v>0</v>
      </c>
      <c r="F92" s="54">
        <f t="shared" si="23"/>
        <v>0</v>
      </c>
      <c r="H92" s="53"/>
      <c r="I92" s="53"/>
      <c r="J92" s="53"/>
      <c r="K92" s="54">
        <f t="shared" si="25"/>
        <v>0</v>
      </c>
      <c r="M92" s="101">
        <f t="shared" si="22"/>
        <v>0</v>
      </c>
      <c r="N92" s="100">
        <f>'ODOBRENI OBRAZAC PRORAČUNA'!O90</f>
        <v>0</v>
      </c>
      <c r="O92" s="100">
        <f>'ODOBRENI OBRAZAC PRORAČUNA'!P90</f>
        <v>0</v>
      </c>
      <c r="P92" s="54">
        <f t="shared" si="24"/>
        <v>0</v>
      </c>
    </row>
    <row r="93" spans="1:16" s="67" customFormat="1" x14ac:dyDescent="0.25">
      <c r="A93" s="64" t="s">
        <v>116</v>
      </c>
      <c r="B93" s="99">
        <f>'ODOBRENI OBRAZAC PRORAČUNA'!B91</f>
        <v>0</v>
      </c>
      <c r="C93" s="100">
        <f>'ODOBRENI OBRAZAC PRORAČUNA'!C91</f>
        <v>0</v>
      </c>
      <c r="D93" s="100">
        <f>'ODOBRENI OBRAZAC PRORAČUNA'!E91</f>
        <v>0</v>
      </c>
      <c r="E93" s="100">
        <f>'ODOBRENI OBRAZAC PRORAČUNA'!F91</f>
        <v>0</v>
      </c>
      <c r="F93" s="54">
        <f t="shared" si="23"/>
        <v>0</v>
      </c>
      <c r="H93" s="53"/>
      <c r="I93" s="53"/>
      <c r="J93" s="53"/>
      <c r="K93" s="54">
        <f t="shared" si="25"/>
        <v>0</v>
      </c>
      <c r="M93" s="101">
        <f t="shared" si="22"/>
        <v>0</v>
      </c>
      <c r="N93" s="100">
        <f>'ODOBRENI OBRAZAC PRORAČUNA'!O91</f>
        <v>0</v>
      </c>
      <c r="O93" s="100">
        <f>'ODOBRENI OBRAZAC PRORAČUNA'!P91</f>
        <v>0</v>
      </c>
      <c r="P93" s="54">
        <f t="shared" si="24"/>
        <v>0</v>
      </c>
    </row>
    <row r="94" spans="1:16" s="67" customFormat="1" x14ac:dyDescent="0.25">
      <c r="A94" s="64" t="s">
        <v>117</v>
      </c>
      <c r="B94" s="99">
        <f>'ODOBRENI OBRAZAC PRORAČUNA'!B92</f>
        <v>0</v>
      </c>
      <c r="C94" s="100">
        <f>'ODOBRENI OBRAZAC PRORAČUNA'!C92</f>
        <v>0</v>
      </c>
      <c r="D94" s="100">
        <f>'ODOBRENI OBRAZAC PRORAČUNA'!E92</f>
        <v>0</v>
      </c>
      <c r="E94" s="100">
        <f>'ODOBRENI OBRAZAC PRORAČUNA'!F92</f>
        <v>0</v>
      </c>
      <c r="F94" s="54">
        <f t="shared" si="23"/>
        <v>0</v>
      </c>
      <c r="H94" s="53"/>
      <c r="I94" s="53"/>
      <c r="J94" s="53"/>
      <c r="K94" s="54">
        <f t="shared" si="25"/>
        <v>0</v>
      </c>
      <c r="M94" s="101">
        <f t="shared" si="22"/>
        <v>0</v>
      </c>
      <c r="N94" s="100">
        <f>'ODOBRENI OBRAZAC PRORAČUNA'!O92</f>
        <v>0</v>
      </c>
      <c r="O94" s="100">
        <f>'ODOBRENI OBRAZAC PRORAČUNA'!P92</f>
        <v>0</v>
      </c>
      <c r="P94" s="54">
        <f t="shared" si="24"/>
        <v>0</v>
      </c>
    </row>
    <row r="95" spans="1:16" s="67" customFormat="1" x14ac:dyDescent="0.25">
      <c r="A95" s="64" t="s">
        <v>118</v>
      </c>
      <c r="B95" s="99">
        <f>'ODOBRENI OBRAZAC PRORAČUNA'!B93</f>
        <v>0</v>
      </c>
      <c r="C95" s="100">
        <f>'ODOBRENI OBRAZAC PRORAČUNA'!C93</f>
        <v>0</v>
      </c>
      <c r="D95" s="100">
        <f>'ODOBRENI OBRAZAC PRORAČUNA'!E93</f>
        <v>0</v>
      </c>
      <c r="E95" s="100">
        <f>'ODOBRENI OBRAZAC PRORAČUNA'!F93</f>
        <v>0</v>
      </c>
      <c r="F95" s="54">
        <f t="shared" si="23"/>
        <v>0</v>
      </c>
      <c r="H95" s="53"/>
      <c r="I95" s="53"/>
      <c r="J95" s="53"/>
      <c r="K95" s="54">
        <f t="shared" si="25"/>
        <v>0</v>
      </c>
      <c r="M95" s="101">
        <f t="shared" si="22"/>
        <v>0</v>
      </c>
      <c r="N95" s="100">
        <f>'ODOBRENI OBRAZAC PRORAČUNA'!O93</f>
        <v>0</v>
      </c>
      <c r="O95" s="100">
        <f>'ODOBRENI OBRAZAC PRORAČUNA'!P93</f>
        <v>0</v>
      </c>
      <c r="P95" s="54">
        <f t="shared" si="24"/>
        <v>0</v>
      </c>
    </row>
    <row r="96" spans="1:16" s="67" customFormat="1" x14ac:dyDescent="0.25">
      <c r="A96" s="64" t="s">
        <v>119</v>
      </c>
      <c r="B96" s="99">
        <f>'ODOBRENI OBRAZAC PRORAČUNA'!B94</f>
        <v>0</v>
      </c>
      <c r="C96" s="100">
        <f>'ODOBRENI OBRAZAC PRORAČUNA'!C94</f>
        <v>0</v>
      </c>
      <c r="D96" s="100">
        <f>'ODOBRENI OBRAZAC PRORAČUNA'!E94</f>
        <v>0</v>
      </c>
      <c r="E96" s="100">
        <f>'ODOBRENI OBRAZAC PRORAČUNA'!F94</f>
        <v>0</v>
      </c>
      <c r="F96" s="54">
        <f t="shared" si="23"/>
        <v>0</v>
      </c>
      <c r="H96" s="53"/>
      <c r="I96" s="53"/>
      <c r="J96" s="53"/>
      <c r="K96" s="54">
        <f t="shared" si="25"/>
        <v>0</v>
      </c>
      <c r="M96" s="101">
        <f t="shared" si="22"/>
        <v>0</v>
      </c>
      <c r="N96" s="100">
        <f>'ODOBRENI OBRAZAC PRORAČUNA'!O94</f>
        <v>0</v>
      </c>
      <c r="O96" s="100">
        <f>'ODOBRENI OBRAZAC PRORAČUNA'!P94</f>
        <v>0</v>
      </c>
      <c r="P96" s="54">
        <f t="shared" si="24"/>
        <v>0</v>
      </c>
    </row>
    <row r="97" spans="1:16" s="67" customFormat="1" x14ac:dyDescent="0.25">
      <c r="A97" s="64" t="s">
        <v>120</v>
      </c>
      <c r="B97" s="99">
        <f>'ODOBRENI OBRAZAC PRORAČUNA'!B95</f>
        <v>0</v>
      </c>
      <c r="C97" s="100">
        <f>'ODOBRENI OBRAZAC PRORAČUNA'!C95</f>
        <v>0</v>
      </c>
      <c r="D97" s="100">
        <f>'ODOBRENI OBRAZAC PRORAČUNA'!E95</f>
        <v>0</v>
      </c>
      <c r="E97" s="100">
        <f>'ODOBRENI OBRAZAC PRORAČUNA'!F95</f>
        <v>0</v>
      </c>
      <c r="F97" s="54">
        <f t="shared" si="23"/>
        <v>0</v>
      </c>
      <c r="H97" s="53"/>
      <c r="I97" s="53"/>
      <c r="J97" s="53"/>
      <c r="K97" s="54">
        <f t="shared" si="25"/>
        <v>0</v>
      </c>
      <c r="M97" s="101">
        <f t="shared" si="22"/>
        <v>0</v>
      </c>
      <c r="N97" s="100">
        <f>'ODOBRENI OBRAZAC PRORAČUNA'!O95</f>
        <v>0</v>
      </c>
      <c r="O97" s="100">
        <f>'ODOBRENI OBRAZAC PRORAČUNA'!P95</f>
        <v>0</v>
      </c>
      <c r="P97" s="54">
        <f t="shared" si="24"/>
        <v>0</v>
      </c>
    </row>
    <row r="98" spans="1:16" s="67" customFormat="1" ht="45" x14ac:dyDescent="0.25">
      <c r="A98" s="63" t="s">
        <v>42</v>
      </c>
      <c r="B98" s="10" t="s">
        <v>18</v>
      </c>
      <c r="C98" s="50">
        <f>SUM(C99:C108)</f>
        <v>0</v>
      </c>
      <c r="D98" s="50">
        <f>SUM(D99:D108)</f>
        <v>0</v>
      </c>
      <c r="E98" s="50">
        <f>SUM(E99:E108)</f>
        <v>0</v>
      </c>
      <c r="F98" s="51">
        <f>C98+D98+E98</f>
        <v>0</v>
      </c>
      <c r="H98" s="50">
        <f>SUM(H99:H108)</f>
        <v>0</v>
      </c>
      <c r="I98" s="50">
        <f>SUM(I99:I108)</f>
        <v>0</v>
      </c>
      <c r="J98" s="50">
        <f>SUM(J99:J108)</f>
        <v>0</v>
      </c>
      <c r="K98" s="51">
        <f>H98+I98+J98</f>
        <v>0</v>
      </c>
      <c r="M98" s="51">
        <f>SUM(M99:M108)</f>
        <v>0</v>
      </c>
      <c r="N98" s="50">
        <f>SUM(N99:N108)</f>
        <v>0</v>
      </c>
      <c r="O98" s="50">
        <f>SUM(O99:O108)</f>
        <v>0</v>
      </c>
      <c r="P98" s="51">
        <f>M98+N98+O98</f>
        <v>0</v>
      </c>
    </row>
    <row r="99" spans="1:16" s="67" customFormat="1" x14ac:dyDescent="0.25">
      <c r="A99" s="64" t="s">
        <v>121</v>
      </c>
      <c r="B99" s="99">
        <f>'ODOBRENI OBRAZAC PRORAČUNA'!B97</f>
        <v>0</v>
      </c>
      <c r="C99" s="100">
        <f>'ODOBRENI OBRAZAC PRORAČUNA'!C97</f>
        <v>0</v>
      </c>
      <c r="D99" s="100">
        <f>'ODOBRENI OBRAZAC PRORAČUNA'!E97</f>
        <v>0</v>
      </c>
      <c r="E99" s="100">
        <f>'ODOBRENI OBRAZAC PRORAČUNA'!F97</f>
        <v>0</v>
      </c>
      <c r="F99" s="54">
        <f>C99+D99+E99</f>
        <v>0</v>
      </c>
      <c r="H99" s="53"/>
      <c r="I99" s="53"/>
      <c r="J99" s="53"/>
      <c r="K99" s="54">
        <f>H99+I99+J99</f>
        <v>0</v>
      </c>
      <c r="M99" s="101">
        <f t="shared" ref="M99:M108" si="26">H99-C99</f>
        <v>0</v>
      </c>
      <c r="N99" s="100">
        <f>'ODOBRENI OBRAZAC PRORAČUNA'!O97</f>
        <v>0</v>
      </c>
      <c r="O99" s="100">
        <f>'ODOBRENI OBRAZAC PRORAČUNA'!P97</f>
        <v>0</v>
      </c>
      <c r="P99" s="54">
        <f>M99+N99+O99</f>
        <v>0</v>
      </c>
    </row>
    <row r="100" spans="1:16" s="67" customFormat="1" x14ac:dyDescent="0.25">
      <c r="A100" s="64" t="s">
        <v>122</v>
      </c>
      <c r="B100" s="99">
        <f>'ODOBRENI OBRAZAC PRORAČUNA'!B98</f>
        <v>0</v>
      </c>
      <c r="C100" s="100">
        <f>'ODOBRENI OBRAZAC PRORAČUNA'!C98</f>
        <v>0</v>
      </c>
      <c r="D100" s="100">
        <f>'ODOBRENI OBRAZAC PRORAČUNA'!E98</f>
        <v>0</v>
      </c>
      <c r="E100" s="100">
        <f>'ODOBRENI OBRAZAC PRORAČUNA'!F98</f>
        <v>0</v>
      </c>
      <c r="F100" s="54">
        <f t="shared" ref="F100:F108" si="27">C100+D100+E100</f>
        <v>0</v>
      </c>
      <c r="H100" s="53"/>
      <c r="I100" s="53"/>
      <c r="J100" s="53"/>
      <c r="K100" s="54">
        <f t="shared" ref="K100:K108" si="28">H100+I100+J100</f>
        <v>0</v>
      </c>
      <c r="M100" s="101">
        <f t="shared" si="26"/>
        <v>0</v>
      </c>
      <c r="N100" s="100">
        <f>'ODOBRENI OBRAZAC PRORAČUNA'!O98</f>
        <v>0</v>
      </c>
      <c r="O100" s="100">
        <f>'ODOBRENI OBRAZAC PRORAČUNA'!P98</f>
        <v>0</v>
      </c>
      <c r="P100" s="54">
        <f t="shared" ref="P100:P108" si="29">M100+N100+O100</f>
        <v>0</v>
      </c>
    </row>
    <row r="101" spans="1:16" s="67" customFormat="1" x14ac:dyDescent="0.25">
      <c r="A101" s="64" t="s">
        <v>123</v>
      </c>
      <c r="B101" s="99">
        <f>'ODOBRENI OBRAZAC PRORAČUNA'!B99</f>
        <v>0</v>
      </c>
      <c r="C101" s="100">
        <f>'ODOBRENI OBRAZAC PRORAČUNA'!C99</f>
        <v>0</v>
      </c>
      <c r="D101" s="100">
        <f>'ODOBRENI OBRAZAC PRORAČUNA'!E99</f>
        <v>0</v>
      </c>
      <c r="E101" s="100">
        <f>'ODOBRENI OBRAZAC PRORAČUNA'!F99</f>
        <v>0</v>
      </c>
      <c r="F101" s="54">
        <f t="shared" si="27"/>
        <v>0</v>
      </c>
      <c r="H101" s="53"/>
      <c r="I101" s="53"/>
      <c r="J101" s="53"/>
      <c r="K101" s="54">
        <f t="shared" si="28"/>
        <v>0</v>
      </c>
      <c r="M101" s="101">
        <f t="shared" si="26"/>
        <v>0</v>
      </c>
      <c r="N101" s="100">
        <f>'ODOBRENI OBRAZAC PRORAČUNA'!O99</f>
        <v>0</v>
      </c>
      <c r="O101" s="100">
        <f>'ODOBRENI OBRAZAC PRORAČUNA'!P99</f>
        <v>0</v>
      </c>
      <c r="P101" s="54">
        <f t="shared" si="29"/>
        <v>0</v>
      </c>
    </row>
    <row r="102" spans="1:16" s="67" customFormat="1" x14ac:dyDescent="0.25">
      <c r="A102" s="64" t="s">
        <v>124</v>
      </c>
      <c r="B102" s="99">
        <f>'ODOBRENI OBRAZAC PRORAČUNA'!B100</f>
        <v>0</v>
      </c>
      <c r="C102" s="100">
        <f>'ODOBRENI OBRAZAC PRORAČUNA'!C100</f>
        <v>0</v>
      </c>
      <c r="D102" s="100">
        <f>'ODOBRENI OBRAZAC PRORAČUNA'!E100</f>
        <v>0</v>
      </c>
      <c r="E102" s="100">
        <f>'ODOBRENI OBRAZAC PRORAČUNA'!F100</f>
        <v>0</v>
      </c>
      <c r="F102" s="54">
        <f t="shared" si="27"/>
        <v>0</v>
      </c>
      <c r="H102" s="53"/>
      <c r="I102" s="53"/>
      <c r="J102" s="53"/>
      <c r="K102" s="54">
        <f t="shared" si="28"/>
        <v>0</v>
      </c>
      <c r="M102" s="101">
        <f t="shared" si="26"/>
        <v>0</v>
      </c>
      <c r="N102" s="100">
        <f>'ODOBRENI OBRAZAC PRORAČUNA'!O100</f>
        <v>0</v>
      </c>
      <c r="O102" s="100">
        <f>'ODOBRENI OBRAZAC PRORAČUNA'!P100</f>
        <v>0</v>
      </c>
      <c r="P102" s="54">
        <f t="shared" si="29"/>
        <v>0</v>
      </c>
    </row>
    <row r="103" spans="1:16" s="67" customFormat="1" x14ac:dyDescent="0.25">
      <c r="A103" s="64" t="s">
        <v>125</v>
      </c>
      <c r="B103" s="99">
        <f>'ODOBRENI OBRAZAC PRORAČUNA'!B101</f>
        <v>0</v>
      </c>
      <c r="C103" s="100">
        <f>'ODOBRENI OBRAZAC PRORAČUNA'!C101</f>
        <v>0</v>
      </c>
      <c r="D103" s="100">
        <f>'ODOBRENI OBRAZAC PRORAČUNA'!E101</f>
        <v>0</v>
      </c>
      <c r="E103" s="100">
        <f>'ODOBRENI OBRAZAC PRORAČUNA'!F101</f>
        <v>0</v>
      </c>
      <c r="F103" s="54">
        <f t="shared" si="27"/>
        <v>0</v>
      </c>
      <c r="H103" s="53"/>
      <c r="I103" s="53"/>
      <c r="J103" s="53"/>
      <c r="K103" s="54">
        <f t="shared" si="28"/>
        <v>0</v>
      </c>
      <c r="M103" s="101">
        <f t="shared" si="26"/>
        <v>0</v>
      </c>
      <c r="N103" s="100">
        <f>'ODOBRENI OBRAZAC PRORAČUNA'!O101</f>
        <v>0</v>
      </c>
      <c r="O103" s="100">
        <f>'ODOBRENI OBRAZAC PRORAČUNA'!P101</f>
        <v>0</v>
      </c>
      <c r="P103" s="54">
        <f t="shared" si="29"/>
        <v>0</v>
      </c>
    </row>
    <row r="104" spans="1:16" s="67" customFormat="1" x14ac:dyDescent="0.25">
      <c r="A104" s="64" t="s">
        <v>126</v>
      </c>
      <c r="B104" s="99">
        <f>'ODOBRENI OBRAZAC PRORAČUNA'!B102</f>
        <v>0</v>
      </c>
      <c r="C104" s="100">
        <f>'ODOBRENI OBRAZAC PRORAČUNA'!C102</f>
        <v>0</v>
      </c>
      <c r="D104" s="100">
        <f>'ODOBRENI OBRAZAC PRORAČUNA'!E102</f>
        <v>0</v>
      </c>
      <c r="E104" s="100">
        <f>'ODOBRENI OBRAZAC PRORAČUNA'!F102</f>
        <v>0</v>
      </c>
      <c r="F104" s="54">
        <f t="shared" si="27"/>
        <v>0</v>
      </c>
      <c r="H104" s="53"/>
      <c r="I104" s="53"/>
      <c r="J104" s="53"/>
      <c r="K104" s="54">
        <f t="shared" si="28"/>
        <v>0</v>
      </c>
      <c r="M104" s="101">
        <f t="shared" si="26"/>
        <v>0</v>
      </c>
      <c r="N104" s="100">
        <f>'ODOBRENI OBRAZAC PRORAČUNA'!O102</f>
        <v>0</v>
      </c>
      <c r="O104" s="100">
        <f>'ODOBRENI OBRAZAC PRORAČUNA'!P102</f>
        <v>0</v>
      </c>
      <c r="P104" s="54">
        <f t="shared" si="29"/>
        <v>0</v>
      </c>
    </row>
    <row r="105" spans="1:16" s="67" customFormat="1" x14ac:dyDescent="0.25">
      <c r="A105" s="64" t="s">
        <v>127</v>
      </c>
      <c r="B105" s="99">
        <f>'ODOBRENI OBRAZAC PRORAČUNA'!B103</f>
        <v>0</v>
      </c>
      <c r="C105" s="100">
        <f>'ODOBRENI OBRAZAC PRORAČUNA'!C103</f>
        <v>0</v>
      </c>
      <c r="D105" s="100">
        <f>'ODOBRENI OBRAZAC PRORAČUNA'!E103</f>
        <v>0</v>
      </c>
      <c r="E105" s="100">
        <f>'ODOBRENI OBRAZAC PRORAČUNA'!F103</f>
        <v>0</v>
      </c>
      <c r="F105" s="54">
        <f t="shared" si="27"/>
        <v>0</v>
      </c>
      <c r="H105" s="53"/>
      <c r="I105" s="53"/>
      <c r="J105" s="53"/>
      <c r="K105" s="54">
        <f t="shared" si="28"/>
        <v>0</v>
      </c>
      <c r="M105" s="101">
        <f t="shared" si="26"/>
        <v>0</v>
      </c>
      <c r="N105" s="100">
        <f>'ODOBRENI OBRAZAC PRORAČUNA'!O103</f>
        <v>0</v>
      </c>
      <c r="O105" s="100">
        <f>'ODOBRENI OBRAZAC PRORAČUNA'!P103</f>
        <v>0</v>
      </c>
      <c r="P105" s="54">
        <f t="shared" si="29"/>
        <v>0</v>
      </c>
    </row>
    <row r="106" spans="1:16" s="67" customFormat="1" x14ac:dyDescent="0.25">
      <c r="A106" s="64" t="s">
        <v>128</v>
      </c>
      <c r="B106" s="99">
        <f>'ODOBRENI OBRAZAC PRORAČUNA'!B104</f>
        <v>0</v>
      </c>
      <c r="C106" s="100">
        <f>'ODOBRENI OBRAZAC PRORAČUNA'!C104</f>
        <v>0</v>
      </c>
      <c r="D106" s="100">
        <f>'ODOBRENI OBRAZAC PRORAČUNA'!E104</f>
        <v>0</v>
      </c>
      <c r="E106" s="100">
        <f>'ODOBRENI OBRAZAC PRORAČUNA'!F104</f>
        <v>0</v>
      </c>
      <c r="F106" s="54">
        <f t="shared" si="27"/>
        <v>0</v>
      </c>
      <c r="H106" s="53"/>
      <c r="I106" s="53"/>
      <c r="J106" s="53"/>
      <c r="K106" s="54">
        <f t="shared" si="28"/>
        <v>0</v>
      </c>
      <c r="M106" s="101">
        <f t="shared" si="26"/>
        <v>0</v>
      </c>
      <c r="N106" s="100">
        <f>'ODOBRENI OBRAZAC PRORAČUNA'!O104</f>
        <v>0</v>
      </c>
      <c r="O106" s="100">
        <f>'ODOBRENI OBRAZAC PRORAČUNA'!P104</f>
        <v>0</v>
      </c>
      <c r="P106" s="54">
        <f t="shared" si="29"/>
        <v>0</v>
      </c>
    </row>
    <row r="107" spans="1:16" s="67" customFormat="1" x14ac:dyDescent="0.25">
      <c r="A107" s="64" t="s">
        <v>129</v>
      </c>
      <c r="B107" s="99">
        <f>'ODOBRENI OBRAZAC PRORAČUNA'!B105</f>
        <v>0</v>
      </c>
      <c r="C107" s="100">
        <f>'ODOBRENI OBRAZAC PRORAČUNA'!C105</f>
        <v>0</v>
      </c>
      <c r="D107" s="100">
        <f>'ODOBRENI OBRAZAC PRORAČUNA'!E105</f>
        <v>0</v>
      </c>
      <c r="E107" s="100">
        <f>'ODOBRENI OBRAZAC PRORAČUNA'!F105</f>
        <v>0</v>
      </c>
      <c r="F107" s="54">
        <f t="shared" si="27"/>
        <v>0</v>
      </c>
      <c r="H107" s="53"/>
      <c r="I107" s="53"/>
      <c r="J107" s="53"/>
      <c r="K107" s="54">
        <f t="shared" si="28"/>
        <v>0</v>
      </c>
      <c r="M107" s="101">
        <f t="shared" si="26"/>
        <v>0</v>
      </c>
      <c r="N107" s="100">
        <f>'ODOBRENI OBRAZAC PRORAČUNA'!O105</f>
        <v>0</v>
      </c>
      <c r="O107" s="100">
        <f>'ODOBRENI OBRAZAC PRORAČUNA'!P105</f>
        <v>0</v>
      </c>
      <c r="P107" s="54">
        <f t="shared" si="29"/>
        <v>0</v>
      </c>
    </row>
    <row r="108" spans="1:16" s="67" customFormat="1" x14ac:dyDescent="0.25">
      <c r="A108" s="64" t="s">
        <v>130</v>
      </c>
      <c r="B108" s="99">
        <f>'ODOBRENI OBRAZAC PRORAČUNA'!B106</f>
        <v>0</v>
      </c>
      <c r="C108" s="100">
        <f>'ODOBRENI OBRAZAC PRORAČUNA'!C106</f>
        <v>0</v>
      </c>
      <c r="D108" s="100">
        <f>'ODOBRENI OBRAZAC PRORAČUNA'!E106</f>
        <v>0</v>
      </c>
      <c r="E108" s="100">
        <f>'ODOBRENI OBRAZAC PRORAČUNA'!F106</f>
        <v>0</v>
      </c>
      <c r="F108" s="54">
        <f t="shared" si="27"/>
        <v>0</v>
      </c>
      <c r="H108" s="53"/>
      <c r="I108" s="53"/>
      <c r="J108" s="53"/>
      <c r="K108" s="54">
        <f t="shared" si="28"/>
        <v>0</v>
      </c>
      <c r="M108" s="101">
        <f t="shared" si="26"/>
        <v>0</v>
      </c>
      <c r="N108" s="100">
        <f>'ODOBRENI OBRAZAC PRORAČUNA'!O106</f>
        <v>0</v>
      </c>
      <c r="O108" s="100">
        <f>'ODOBRENI OBRAZAC PRORAČUNA'!P106</f>
        <v>0</v>
      </c>
      <c r="P108" s="54">
        <f t="shared" si="29"/>
        <v>0</v>
      </c>
    </row>
    <row r="109" spans="1:16" s="67" customFormat="1" ht="46.9" customHeight="1" x14ac:dyDescent="0.25">
      <c r="A109" s="104"/>
      <c r="B109" s="105" t="s">
        <v>69</v>
      </c>
      <c r="C109" s="106" t="s">
        <v>9</v>
      </c>
      <c r="D109" s="106" t="s">
        <v>137</v>
      </c>
      <c r="E109" s="120" t="s">
        <v>142</v>
      </c>
      <c r="F109" s="106" t="s">
        <v>1</v>
      </c>
      <c r="H109" s="106" t="s">
        <v>9</v>
      </c>
      <c r="I109" s="106" t="s">
        <v>137</v>
      </c>
      <c r="J109" s="120" t="s">
        <v>140</v>
      </c>
      <c r="K109" s="106" t="s">
        <v>1</v>
      </c>
      <c r="M109" s="106" t="s">
        <v>9</v>
      </c>
      <c r="N109" s="106" t="s">
        <v>137</v>
      </c>
      <c r="O109" s="120" t="s">
        <v>140</v>
      </c>
      <c r="P109" s="106" t="s">
        <v>1</v>
      </c>
    </row>
    <row r="110" spans="1:16" s="67" customFormat="1" x14ac:dyDescent="0.25">
      <c r="A110" s="64" t="s">
        <v>131</v>
      </c>
      <c r="B110" s="99">
        <f>'ODOBRENI OBRAZAC PRORAČUNA'!B108</f>
        <v>0</v>
      </c>
      <c r="C110" s="9"/>
      <c r="D110" s="100">
        <f>'ODOBRENI OBRAZAC PRORAČUNA'!E108</f>
        <v>0</v>
      </c>
      <c r="E110" s="100">
        <f>'ODOBRENI OBRAZAC PRORAČUNA'!F108</f>
        <v>0</v>
      </c>
      <c r="F110" s="56">
        <f>C110+D110+E110</f>
        <v>0</v>
      </c>
      <c r="H110" s="9"/>
      <c r="I110" s="55"/>
      <c r="J110" s="55"/>
      <c r="K110" s="56">
        <f>H110+I110+J110</f>
        <v>0</v>
      </c>
      <c r="M110" s="9"/>
      <c r="N110" s="100">
        <f>'ODOBRENI OBRAZAC PRORAČUNA'!O108</f>
        <v>0</v>
      </c>
      <c r="O110" s="100">
        <f>'ODOBRENI OBRAZAC PRORAČUNA'!P108</f>
        <v>0</v>
      </c>
      <c r="P110" s="56">
        <f>M110+N110+O110</f>
        <v>0</v>
      </c>
    </row>
    <row r="111" spans="1:16" s="67" customFormat="1" x14ac:dyDescent="0.25">
      <c r="A111" s="64" t="s">
        <v>2</v>
      </c>
      <c r="B111" s="99">
        <f>'ODOBRENI OBRAZAC PRORAČUNA'!B109</f>
        <v>0</v>
      </c>
      <c r="C111" s="9"/>
      <c r="D111" s="100">
        <f>'ODOBRENI OBRAZAC PRORAČUNA'!E109</f>
        <v>0</v>
      </c>
      <c r="E111" s="100">
        <f>'ODOBRENI OBRAZAC PRORAČUNA'!F109</f>
        <v>0</v>
      </c>
      <c r="F111" s="56">
        <f t="shared" ref="F111:F139" si="30">C111+D111+E111</f>
        <v>0</v>
      </c>
      <c r="H111" s="9"/>
      <c r="I111" s="55"/>
      <c r="J111" s="55"/>
      <c r="K111" s="56">
        <f t="shared" ref="K111:K139" si="31">H111+I111+J111</f>
        <v>0</v>
      </c>
      <c r="M111" s="9"/>
      <c r="N111" s="100">
        <f>'ODOBRENI OBRAZAC PRORAČUNA'!O109</f>
        <v>0</v>
      </c>
      <c r="O111" s="100">
        <f>'ODOBRENI OBRAZAC PRORAČUNA'!P109</f>
        <v>0</v>
      </c>
      <c r="P111" s="56">
        <f t="shared" ref="P111:P121" si="32">M111+N111+O111</f>
        <v>0</v>
      </c>
    </row>
    <row r="112" spans="1:16" s="67" customFormat="1" x14ac:dyDescent="0.25">
      <c r="A112" s="64" t="s">
        <v>6</v>
      </c>
      <c r="B112" s="99">
        <f>'ODOBRENI OBRAZAC PRORAČUNA'!B110</f>
        <v>0</v>
      </c>
      <c r="C112" s="9"/>
      <c r="D112" s="100">
        <f>'ODOBRENI OBRAZAC PRORAČUNA'!E110</f>
        <v>0</v>
      </c>
      <c r="E112" s="100">
        <f>'ODOBRENI OBRAZAC PRORAČUNA'!F110</f>
        <v>0</v>
      </c>
      <c r="F112" s="56">
        <f t="shared" si="30"/>
        <v>0</v>
      </c>
      <c r="H112" s="9"/>
      <c r="I112" s="55"/>
      <c r="J112" s="55"/>
      <c r="K112" s="56">
        <f t="shared" si="31"/>
        <v>0</v>
      </c>
      <c r="M112" s="9"/>
      <c r="N112" s="100">
        <f>'ODOBRENI OBRAZAC PRORAČUNA'!O110</f>
        <v>0</v>
      </c>
      <c r="O112" s="100">
        <f>'ODOBRENI OBRAZAC PRORAČUNA'!P110</f>
        <v>0</v>
      </c>
      <c r="P112" s="56">
        <f t="shared" si="32"/>
        <v>0</v>
      </c>
    </row>
    <row r="113" spans="1:16" s="67" customFormat="1" x14ac:dyDescent="0.25">
      <c r="A113" s="64" t="s">
        <v>40</v>
      </c>
      <c r="B113" s="99">
        <f>'ODOBRENI OBRAZAC PRORAČUNA'!B111</f>
        <v>0</v>
      </c>
      <c r="C113" s="9"/>
      <c r="D113" s="100">
        <f>'ODOBRENI OBRAZAC PRORAČUNA'!E111</f>
        <v>0</v>
      </c>
      <c r="E113" s="100">
        <f>'ODOBRENI OBRAZAC PRORAČUNA'!F111</f>
        <v>0</v>
      </c>
      <c r="F113" s="56">
        <f t="shared" si="30"/>
        <v>0</v>
      </c>
      <c r="H113" s="9"/>
      <c r="I113" s="55"/>
      <c r="J113" s="55"/>
      <c r="K113" s="56">
        <f t="shared" si="31"/>
        <v>0</v>
      </c>
      <c r="M113" s="9"/>
      <c r="N113" s="100">
        <f>'ODOBRENI OBRAZAC PRORAČUNA'!O111</f>
        <v>0</v>
      </c>
      <c r="O113" s="100">
        <f>'ODOBRENI OBRAZAC PRORAČUNA'!P111</f>
        <v>0</v>
      </c>
      <c r="P113" s="56">
        <f t="shared" si="32"/>
        <v>0</v>
      </c>
    </row>
    <row r="114" spans="1:16" s="67" customFormat="1" x14ac:dyDescent="0.25">
      <c r="A114" s="64" t="s">
        <v>41</v>
      </c>
      <c r="B114" s="99">
        <f>'ODOBRENI OBRAZAC PRORAČUNA'!B112</f>
        <v>0</v>
      </c>
      <c r="C114" s="9"/>
      <c r="D114" s="100">
        <f>'ODOBRENI OBRAZAC PRORAČUNA'!E112</f>
        <v>0</v>
      </c>
      <c r="E114" s="100">
        <f>'ODOBRENI OBRAZAC PRORAČUNA'!F112</f>
        <v>0</v>
      </c>
      <c r="F114" s="56">
        <f t="shared" si="30"/>
        <v>0</v>
      </c>
      <c r="H114" s="9"/>
      <c r="I114" s="55"/>
      <c r="J114" s="55"/>
      <c r="K114" s="56">
        <f t="shared" si="31"/>
        <v>0</v>
      </c>
      <c r="M114" s="9"/>
      <c r="N114" s="100">
        <f>'ODOBRENI OBRAZAC PRORAČUNA'!O112</f>
        <v>0</v>
      </c>
      <c r="O114" s="100">
        <f>'ODOBRENI OBRAZAC PRORAČUNA'!P112</f>
        <v>0</v>
      </c>
      <c r="P114" s="56">
        <f t="shared" si="32"/>
        <v>0</v>
      </c>
    </row>
    <row r="115" spans="1:16" s="67" customFormat="1" x14ac:dyDescent="0.25">
      <c r="A115" s="64" t="s">
        <v>42</v>
      </c>
      <c r="B115" s="99">
        <f>'ODOBRENI OBRAZAC PRORAČUNA'!B113</f>
        <v>0</v>
      </c>
      <c r="C115" s="9"/>
      <c r="D115" s="100">
        <f>'ODOBRENI OBRAZAC PRORAČUNA'!E113</f>
        <v>0</v>
      </c>
      <c r="E115" s="100">
        <f>'ODOBRENI OBRAZAC PRORAČUNA'!F113</f>
        <v>0</v>
      </c>
      <c r="F115" s="56">
        <f t="shared" si="30"/>
        <v>0</v>
      </c>
      <c r="H115" s="9"/>
      <c r="I115" s="55"/>
      <c r="J115" s="55"/>
      <c r="K115" s="56">
        <f t="shared" si="31"/>
        <v>0</v>
      </c>
      <c r="M115" s="9"/>
      <c r="N115" s="100">
        <f>'ODOBRENI OBRAZAC PRORAČUNA'!O113</f>
        <v>0</v>
      </c>
      <c r="O115" s="100">
        <f>'ODOBRENI OBRAZAC PRORAČUNA'!P113</f>
        <v>0</v>
      </c>
      <c r="P115" s="56">
        <f t="shared" si="32"/>
        <v>0</v>
      </c>
    </row>
    <row r="116" spans="1:16" s="67" customFormat="1" x14ac:dyDescent="0.25">
      <c r="A116" s="64" t="s">
        <v>67</v>
      </c>
      <c r="B116" s="99">
        <f>'ODOBRENI OBRAZAC PRORAČUNA'!B114</f>
        <v>0</v>
      </c>
      <c r="C116" s="9"/>
      <c r="D116" s="100">
        <f>'ODOBRENI OBRAZAC PRORAČUNA'!E114</f>
        <v>0</v>
      </c>
      <c r="E116" s="100">
        <f>'ODOBRENI OBRAZAC PRORAČUNA'!F114</f>
        <v>0</v>
      </c>
      <c r="F116" s="56">
        <f t="shared" si="30"/>
        <v>0</v>
      </c>
      <c r="H116" s="9"/>
      <c r="I116" s="55"/>
      <c r="J116" s="55"/>
      <c r="K116" s="56">
        <f t="shared" si="31"/>
        <v>0</v>
      </c>
      <c r="M116" s="9"/>
      <c r="N116" s="100">
        <f>'ODOBRENI OBRAZAC PRORAČUNA'!O114</f>
        <v>0</v>
      </c>
      <c r="O116" s="100">
        <f>'ODOBRENI OBRAZAC PRORAČUNA'!P114</f>
        <v>0</v>
      </c>
      <c r="P116" s="56">
        <f t="shared" si="32"/>
        <v>0</v>
      </c>
    </row>
    <row r="117" spans="1:16" s="67" customFormat="1" x14ac:dyDescent="0.25">
      <c r="A117" s="64" t="s">
        <v>66</v>
      </c>
      <c r="B117" s="99">
        <f>'ODOBRENI OBRAZAC PRORAČUNA'!B115</f>
        <v>0</v>
      </c>
      <c r="C117" s="9"/>
      <c r="D117" s="100">
        <f>'ODOBRENI OBRAZAC PRORAČUNA'!E115</f>
        <v>0</v>
      </c>
      <c r="E117" s="100">
        <f>'ODOBRENI OBRAZAC PRORAČUNA'!F115</f>
        <v>0</v>
      </c>
      <c r="F117" s="56">
        <f t="shared" si="30"/>
        <v>0</v>
      </c>
      <c r="H117" s="9"/>
      <c r="I117" s="55"/>
      <c r="J117" s="55"/>
      <c r="K117" s="56">
        <f t="shared" si="31"/>
        <v>0</v>
      </c>
      <c r="M117" s="9"/>
      <c r="N117" s="100">
        <f>'ODOBRENI OBRAZAC PRORAČUNA'!O115</f>
        <v>0</v>
      </c>
      <c r="O117" s="100">
        <f>'ODOBRENI OBRAZAC PRORAČUNA'!P115</f>
        <v>0</v>
      </c>
      <c r="P117" s="56">
        <f t="shared" si="32"/>
        <v>0</v>
      </c>
    </row>
    <row r="118" spans="1:16" s="67" customFormat="1" x14ac:dyDescent="0.25">
      <c r="A118" s="64" t="s">
        <v>65</v>
      </c>
      <c r="B118" s="99">
        <f>'ODOBRENI OBRAZAC PRORAČUNA'!B116</f>
        <v>0</v>
      </c>
      <c r="C118" s="9"/>
      <c r="D118" s="100">
        <f>'ODOBRENI OBRAZAC PRORAČUNA'!E116</f>
        <v>0</v>
      </c>
      <c r="E118" s="100">
        <f>'ODOBRENI OBRAZAC PRORAČUNA'!F116</f>
        <v>0</v>
      </c>
      <c r="F118" s="56">
        <f t="shared" si="30"/>
        <v>0</v>
      </c>
      <c r="H118" s="9"/>
      <c r="I118" s="55"/>
      <c r="J118" s="55"/>
      <c r="K118" s="56">
        <f t="shared" si="31"/>
        <v>0</v>
      </c>
      <c r="M118" s="9"/>
      <c r="N118" s="100">
        <f>'ODOBRENI OBRAZAC PRORAČUNA'!O116</f>
        <v>0</v>
      </c>
      <c r="O118" s="100">
        <f>'ODOBRENI OBRAZAC PRORAČUNA'!P116</f>
        <v>0</v>
      </c>
      <c r="P118" s="56">
        <f t="shared" si="32"/>
        <v>0</v>
      </c>
    </row>
    <row r="119" spans="1:16" s="67" customFormat="1" x14ac:dyDescent="0.25">
      <c r="A119" s="64" t="s">
        <v>64</v>
      </c>
      <c r="B119" s="99">
        <f>'ODOBRENI OBRAZAC PRORAČUNA'!B117</f>
        <v>0</v>
      </c>
      <c r="C119" s="9"/>
      <c r="D119" s="100">
        <f>'ODOBRENI OBRAZAC PRORAČUNA'!E117</f>
        <v>0</v>
      </c>
      <c r="E119" s="100">
        <f>'ODOBRENI OBRAZAC PRORAČUNA'!F117</f>
        <v>0</v>
      </c>
      <c r="F119" s="56">
        <f t="shared" si="30"/>
        <v>0</v>
      </c>
      <c r="H119" s="9"/>
      <c r="I119" s="55"/>
      <c r="J119" s="55"/>
      <c r="K119" s="56">
        <f t="shared" si="31"/>
        <v>0</v>
      </c>
      <c r="M119" s="9"/>
      <c r="N119" s="100">
        <f>'ODOBRENI OBRAZAC PRORAČUNA'!O117</f>
        <v>0</v>
      </c>
      <c r="O119" s="100">
        <f>'ODOBRENI OBRAZAC PRORAČUNA'!P117</f>
        <v>0</v>
      </c>
      <c r="P119" s="56">
        <f t="shared" si="32"/>
        <v>0</v>
      </c>
    </row>
    <row r="120" spans="1:16" s="67" customFormat="1" x14ac:dyDescent="0.25">
      <c r="A120" s="64" t="s">
        <v>63</v>
      </c>
      <c r="B120" s="99">
        <f>'ODOBRENI OBRAZAC PRORAČUNA'!B118</f>
        <v>0</v>
      </c>
      <c r="C120" s="9"/>
      <c r="D120" s="100">
        <f>'ODOBRENI OBRAZAC PRORAČUNA'!E118</f>
        <v>0</v>
      </c>
      <c r="E120" s="100">
        <f>'ODOBRENI OBRAZAC PRORAČUNA'!F118</f>
        <v>0</v>
      </c>
      <c r="F120" s="56">
        <f t="shared" si="30"/>
        <v>0</v>
      </c>
      <c r="H120" s="9"/>
      <c r="I120" s="55"/>
      <c r="J120" s="55"/>
      <c r="K120" s="56">
        <f t="shared" si="31"/>
        <v>0</v>
      </c>
      <c r="M120" s="9"/>
      <c r="N120" s="100">
        <f>'ODOBRENI OBRAZAC PRORAČUNA'!O118</f>
        <v>0</v>
      </c>
      <c r="O120" s="100">
        <f>'ODOBRENI OBRAZAC PRORAČUNA'!P118</f>
        <v>0</v>
      </c>
      <c r="P120" s="56">
        <f t="shared" si="32"/>
        <v>0</v>
      </c>
    </row>
    <row r="121" spans="1:16" s="67" customFormat="1" x14ac:dyDescent="0.25">
      <c r="A121" s="64" t="s">
        <v>62</v>
      </c>
      <c r="B121" s="99">
        <f>'ODOBRENI OBRAZAC PRORAČUNA'!B119</f>
        <v>0</v>
      </c>
      <c r="C121" s="9"/>
      <c r="D121" s="100">
        <f>'ODOBRENI OBRAZAC PRORAČUNA'!E119</f>
        <v>0</v>
      </c>
      <c r="E121" s="100">
        <f>'ODOBRENI OBRAZAC PRORAČUNA'!F119</f>
        <v>0</v>
      </c>
      <c r="F121" s="56">
        <f t="shared" si="30"/>
        <v>0</v>
      </c>
      <c r="H121" s="9"/>
      <c r="I121" s="55"/>
      <c r="J121" s="55"/>
      <c r="K121" s="56">
        <f t="shared" si="31"/>
        <v>0</v>
      </c>
      <c r="M121" s="9"/>
      <c r="N121" s="100">
        <f>'ODOBRENI OBRAZAC PRORAČUNA'!O119</f>
        <v>0</v>
      </c>
      <c r="O121" s="100">
        <f>'ODOBRENI OBRAZAC PRORAČUNA'!P119</f>
        <v>0</v>
      </c>
      <c r="P121" s="56">
        <f t="shared" si="32"/>
        <v>0</v>
      </c>
    </row>
    <row r="122" spans="1:16" s="67" customFormat="1" x14ac:dyDescent="0.25">
      <c r="A122" s="64" t="s">
        <v>61</v>
      </c>
      <c r="B122" s="99">
        <f>'ODOBRENI OBRAZAC PRORAČUNA'!B120</f>
        <v>0</v>
      </c>
      <c r="C122" s="9"/>
      <c r="D122" s="100">
        <f>'ODOBRENI OBRAZAC PRORAČUNA'!E120</f>
        <v>0</v>
      </c>
      <c r="E122" s="100">
        <f>'ODOBRENI OBRAZAC PRORAČUNA'!F120</f>
        <v>0</v>
      </c>
      <c r="F122" s="56">
        <f>C122+D122+E122</f>
        <v>0</v>
      </c>
      <c r="H122" s="9"/>
      <c r="I122" s="55"/>
      <c r="J122" s="55"/>
      <c r="K122" s="56">
        <f t="shared" si="31"/>
        <v>0</v>
      </c>
      <c r="M122" s="9"/>
      <c r="N122" s="100">
        <f>'ODOBRENI OBRAZAC PRORAČUNA'!O120</f>
        <v>0</v>
      </c>
      <c r="O122" s="100">
        <f>'ODOBRENI OBRAZAC PRORAČUNA'!P120</f>
        <v>0</v>
      </c>
      <c r="P122" s="56">
        <f>M122+N122+O122</f>
        <v>0</v>
      </c>
    </row>
    <row r="123" spans="1:16" s="67" customFormat="1" x14ac:dyDescent="0.25">
      <c r="A123" s="64" t="s">
        <v>60</v>
      </c>
      <c r="B123" s="99">
        <f>'ODOBRENI OBRAZAC PRORAČUNA'!B121</f>
        <v>0</v>
      </c>
      <c r="C123" s="9"/>
      <c r="D123" s="100">
        <f>'ODOBRENI OBRAZAC PRORAČUNA'!E121</f>
        <v>0</v>
      </c>
      <c r="E123" s="100">
        <f>'ODOBRENI OBRAZAC PRORAČUNA'!F121</f>
        <v>0</v>
      </c>
      <c r="F123" s="56">
        <f t="shared" si="30"/>
        <v>0</v>
      </c>
      <c r="H123" s="9"/>
      <c r="I123" s="55"/>
      <c r="J123" s="55"/>
      <c r="K123" s="56">
        <f t="shared" si="31"/>
        <v>0</v>
      </c>
      <c r="M123" s="9"/>
      <c r="N123" s="100">
        <f>'ODOBRENI OBRAZAC PRORAČUNA'!O121</f>
        <v>0</v>
      </c>
      <c r="O123" s="100">
        <f>'ODOBRENI OBRAZAC PRORAČUNA'!P121</f>
        <v>0</v>
      </c>
      <c r="P123" s="56">
        <f t="shared" ref="P123:P139" si="33">M123+N123+O123</f>
        <v>0</v>
      </c>
    </row>
    <row r="124" spans="1:16" s="67" customFormat="1" x14ac:dyDescent="0.25">
      <c r="A124" s="64" t="s">
        <v>59</v>
      </c>
      <c r="B124" s="99">
        <f>'ODOBRENI OBRAZAC PRORAČUNA'!B122</f>
        <v>0</v>
      </c>
      <c r="C124" s="9"/>
      <c r="D124" s="100">
        <f>'ODOBRENI OBRAZAC PRORAČUNA'!E122</f>
        <v>0</v>
      </c>
      <c r="E124" s="100">
        <f>'ODOBRENI OBRAZAC PRORAČUNA'!F122</f>
        <v>0</v>
      </c>
      <c r="F124" s="56">
        <f t="shared" si="30"/>
        <v>0</v>
      </c>
      <c r="H124" s="9"/>
      <c r="I124" s="55"/>
      <c r="J124" s="55"/>
      <c r="K124" s="56">
        <f t="shared" si="31"/>
        <v>0</v>
      </c>
      <c r="M124" s="9"/>
      <c r="N124" s="100">
        <f>'ODOBRENI OBRAZAC PRORAČUNA'!O122</f>
        <v>0</v>
      </c>
      <c r="O124" s="100">
        <f>'ODOBRENI OBRAZAC PRORAČUNA'!P122</f>
        <v>0</v>
      </c>
      <c r="P124" s="56">
        <f t="shared" si="33"/>
        <v>0</v>
      </c>
    </row>
    <row r="125" spans="1:16" s="67" customFormat="1" x14ac:dyDescent="0.25">
      <c r="A125" s="64" t="s">
        <v>58</v>
      </c>
      <c r="B125" s="99">
        <f>'ODOBRENI OBRAZAC PRORAČUNA'!B123</f>
        <v>0</v>
      </c>
      <c r="C125" s="9"/>
      <c r="D125" s="100">
        <f>'ODOBRENI OBRAZAC PRORAČUNA'!E123</f>
        <v>0</v>
      </c>
      <c r="E125" s="100">
        <f>'ODOBRENI OBRAZAC PRORAČUNA'!F123</f>
        <v>0</v>
      </c>
      <c r="F125" s="56">
        <f t="shared" si="30"/>
        <v>0</v>
      </c>
      <c r="H125" s="9"/>
      <c r="I125" s="55"/>
      <c r="J125" s="55"/>
      <c r="K125" s="56">
        <f t="shared" si="31"/>
        <v>0</v>
      </c>
      <c r="M125" s="9"/>
      <c r="N125" s="100">
        <f>'ODOBRENI OBRAZAC PRORAČUNA'!O123</f>
        <v>0</v>
      </c>
      <c r="O125" s="100">
        <f>'ODOBRENI OBRAZAC PRORAČUNA'!P123</f>
        <v>0</v>
      </c>
      <c r="P125" s="56">
        <f t="shared" si="33"/>
        <v>0</v>
      </c>
    </row>
    <row r="126" spans="1:16" s="67" customFormat="1" x14ac:dyDescent="0.25">
      <c r="A126" s="64" t="s">
        <v>57</v>
      </c>
      <c r="B126" s="99">
        <f>'ODOBRENI OBRAZAC PRORAČUNA'!B124</f>
        <v>0</v>
      </c>
      <c r="C126" s="9"/>
      <c r="D126" s="100">
        <f>'ODOBRENI OBRAZAC PRORAČUNA'!E124</f>
        <v>0</v>
      </c>
      <c r="E126" s="100">
        <f>'ODOBRENI OBRAZAC PRORAČUNA'!F124</f>
        <v>0</v>
      </c>
      <c r="F126" s="56">
        <f t="shared" si="30"/>
        <v>0</v>
      </c>
      <c r="H126" s="9"/>
      <c r="I126" s="55"/>
      <c r="J126" s="55"/>
      <c r="K126" s="56">
        <f t="shared" si="31"/>
        <v>0</v>
      </c>
      <c r="M126" s="9"/>
      <c r="N126" s="100">
        <f>'ODOBRENI OBRAZAC PRORAČUNA'!O124</f>
        <v>0</v>
      </c>
      <c r="O126" s="100">
        <f>'ODOBRENI OBRAZAC PRORAČUNA'!P124</f>
        <v>0</v>
      </c>
      <c r="P126" s="56">
        <f t="shared" si="33"/>
        <v>0</v>
      </c>
    </row>
    <row r="127" spans="1:16" s="67" customFormat="1" x14ac:dyDescent="0.25">
      <c r="A127" s="64" t="s">
        <v>56</v>
      </c>
      <c r="B127" s="99">
        <f>'ODOBRENI OBRAZAC PRORAČUNA'!B125</f>
        <v>0</v>
      </c>
      <c r="C127" s="9"/>
      <c r="D127" s="100">
        <f>'ODOBRENI OBRAZAC PRORAČUNA'!E125</f>
        <v>0</v>
      </c>
      <c r="E127" s="100">
        <f>'ODOBRENI OBRAZAC PRORAČUNA'!F125</f>
        <v>0</v>
      </c>
      <c r="F127" s="56">
        <f t="shared" si="30"/>
        <v>0</v>
      </c>
      <c r="H127" s="9"/>
      <c r="I127" s="55"/>
      <c r="J127" s="55"/>
      <c r="K127" s="56">
        <f t="shared" si="31"/>
        <v>0</v>
      </c>
      <c r="M127" s="9"/>
      <c r="N127" s="100">
        <f>'ODOBRENI OBRAZAC PRORAČUNA'!O125</f>
        <v>0</v>
      </c>
      <c r="O127" s="100">
        <f>'ODOBRENI OBRAZAC PRORAČUNA'!P125</f>
        <v>0</v>
      </c>
      <c r="P127" s="56">
        <f t="shared" si="33"/>
        <v>0</v>
      </c>
    </row>
    <row r="128" spans="1:16" s="67" customFormat="1" x14ac:dyDescent="0.25">
      <c r="A128" s="64" t="s">
        <v>55</v>
      </c>
      <c r="B128" s="99">
        <f>'ODOBRENI OBRAZAC PRORAČUNA'!B126</f>
        <v>0</v>
      </c>
      <c r="C128" s="9"/>
      <c r="D128" s="100">
        <f>'ODOBRENI OBRAZAC PRORAČUNA'!E126</f>
        <v>0</v>
      </c>
      <c r="E128" s="100">
        <f>'ODOBRENI OBRAZAC PRORAČUNA'!F126</f>
        <v>0</v>
      </c>
      <c r="F128" s="56">
        <f t="shared" si="30"/>
        <v>0</v>
      </c>
      <c r="H128" s="9"/>
      <c r="I128" s="55"/>
      <c r="J128" s="55"/>
      <c r="K128" s="56">
        <f t="shared" si="31"/>
        <v>0</v>
      </c>
      <c r="M128" s="9"/>
      <c r="N128" s="100">
        <f>'ODOBRENI OBRAZAC PRORAČUNA'!O126</f>
        <v>0</v>
      </c>
      <c r="O128" s="100">
        <f>'ODOBRENI OBRAZAC PRORAČUNA'!P126</f>
        <v>0</v>
      </c>
      <c r="P128" s="56">
        <f t="shared" si="33"/>
        <v>0</v>
      </c>
    </row>
    <row r="129" spans="1:16" s="67" customFormat="1" x14ac:dyDescent="0.25">
      <c r="A129" s="64" t="s">
        <v>54</v>
      </c>
      <c r="B129" s="99">
        <f>'ODOBRENI OBRAZAC PRORAČUNA'!B127</f>
        <v>0</v>
      </c>
      <c r="C129" s="9"/>
      <c r="D129" s="100">
        <f>'ODOBRENI OBRAZAC PRORAČUNA'!E127</f>
        <v>0</v>
      </c>
      <c r="E129" s="100">
        <f>'ODOBRENI OBRAZAC PRORAČUNA'!F127</f>
        <v>0</v>
      </c>
      <c r="F129" s="56">
        <f t="shared" si="30"/>
        <v>0</v>
      </c>
      <c r="H129" s="9"/>
      <c r="I129" s="55"/>
      <c r="J129" s="55"/>
      <c r="K129" s="56">
        <f t="shared" si="31"/>
        <v>0</v>
      </c>
      <c r="M129" s="9"/>
      <c r="N129" s="100">
        <f>'ODOBRENI OBRAZAC PRORAČUNA'!O127</f>
        <v>0</v>
      </c>
      <c r="O129" s="100">
        <f>'ODOBRENI OBRAZAC PRORAČUNA'!P127</f>
        <v>0</v>
      </c>
      <c r="P129" s="56">
        <f t="shared" si="33"/>
        <v>0</v>
      </c>
    </row>
    <row r="130" spans="1:16" s="67" customFormat="1" x14ac:dyDescent="0.25">
      <c r="A130" s="64" t="s">
        <v>53</v>
      </c>
      <c r="B130" s="99">
        <f>'ODOBRENI OBRAZAC PRORAČUNA'!B128</f>
        <v>0</v>
      </c>
      <c r="C130" s="9"/>
      <c r="D130" s="100">
        <f>'ODOBRENI OBRAZAC PRORAČUNA'!E128</f>
        <v>0</v>
      </c>
      <c r="E130" s="100">
        <f>'ODOBRENI OBRAZAC PRORAČUNA'!F128</f>
        <v>0</v>
      </c>
      <c r="F130" s="56">
        <f t="shared" si="30"/>
        <v>0</v>
      </c>
      <c r="H130" s="9"/>
      <c r="I130" s="55"/>
      <c r="J130" s="55"/>
      <c r="K130" s="56">
        <f t="shared" si="31"/>
        <v>0</v>
      </c>
      <c r="M130" s="9"/>
      <c r="N130" s="100">
        <f>'ODOBRENI OBRAZAC PRORAČUNA'!O128</f>
        <v>0</v>
      </c>
      <c r="O130" s="100">
        <f>'ODOBRENI OBRAZAC PRORAČUNA'!P128</f>
        <v>0</v>
      </c>
      <c r="P130" s="56">
        <f t="shared" si="33"/>
        <v>0</v>
      </c>
    </row>
    <row r="131" spans="1:16" s="67" customFormat="1" x14ac:dyDescent="0.25">
      <c r="A131" s="64" t="s">
        <v>52</v>
      </c>
      <c r="B131" s="99">
        <f>'ODOBRENI OBRAZAC PRORAČUNA'!B129</f>
        <v>0</v>
      </c>
      <c r="C131" s="9"/>
      <c r="D131" s="100">
        <f>'ODOBRENI OBRAZAC PRORAČUNA'!E129</f>
        <v>0</v>
      </c>
      <c r="E131" s="100">
        <f>'ODOBRENI OBRAZAC PRORAČUNA'!F129</f>
        <v>0</v>
      </c>
      <c r="F131" s="56">
        <f t="shared" si="30"/>
        <v>0</v>
      </c>
      <c r="H131" s="9"/>
      <c r="I131" s="55"/>
      <c r="J131" s="55"/>
      <c r="K131" s="56">
        <f t="shared" si="31"/>
        <v>0</v>
      </c>
      <c r="M131" s="9"/>
      <c r="N131" s="100">
        <f>'ODOBRENI OBRAZAC PRORAČUNA'!O129</f>
        <v>0</v>
      </c>
      <c r="O131" s="100">
        <f>'ODOBRENI OBRAZAC PRORAČUNA'!P129</f>
        <v>0</v>
      </c>
      <c r="P131" s="56">
        <f t="shared" si="33"/>
        <v>0</v>
      </c>
    </row>
    <row r="132" spans="1:16" s="67" customFormat="1" x14ac:dyDescent="0.25">
      <c r="A132" s="64" t="s">
        <v>51</v>
      </c>
      <c r="B132" s="99">
        <f>'ODOBRENI OBRAZAC PRORAČUNA'!B130</f>
        <v>0</v>
      </c>
      <c r="C132" s="9"/>
      <c r="D132" s="100">
        <f>'ODOBRENI OBRAZAC PRORAČUNA'!E130</f>
        <v>0</v>
      </c>
      <c r="E132" s="100">
        <f>'ODOBRENI OBRAZAC PRORAČUNA'!F130</f>
        <v>0</v>
      </c>
      <c r="F132" s="56">
        <f t="shared" si="30"/>
        <v>0</v>
      </c>
      <c r="H132" s="9"/>
      <c r="I132" s="55"/>
      <c r="J132" s="55"/>
      <c r="K132" s="56">
        <f t="shared" si="31"/>
        <v>0</v>
      </c>
      <c r="M132" s="9"/>
      <c r="N132" s="100">
        <f>'ODOBRENI OBRAZAC PRORAČUNA'!O130</f>
        <v>0</v>
      </c>
      <c r="O132" s="100">
        <f>'ODOBRENI OBRAZAC PRORAČUNA'!P130</f>
        <v>0</v>
      </c>
      <c r="P132" s="56">
        <f t="shared" si="33"/>
        <v>0</v>
      </c>
    </row>
    <row r="133" spans="1:16" s="67" customFormat="1" x14ac:dyDescent="0.25">
      <c r="A133" s="64" t="s">
        <v>50</v>
      </c>
      <c r="B133" s="99">
        <f>'ODOBRENI OBRAZAC PRORAČUNA'!B131</f>
        <v>0</v>
      </c>
      <c r="C133" s="9"/>
      <c r="D133" s="100">
        <f>'ODOBRENI OBRAZAC PRORAČUNA'!E131</f>
        <v>0</v>
      </c>
      <c r="E133" s="100">
        <f>'ODOBRENI OBRAZAC PRORAČUNA'!F131</f>
        <v>0</v>
      </c>
      <c r="F133" s="56">
        <f t="shared" si="30"/>
        <v>0</v>
      </c>
      <c r="H133" s="9"/>
      <c r="I133" s="55"/>
      <c r="J133" s="55"/>
      <c r="K133" s="56">
        <f t="shared" si="31"/>
        <v>0</v>
      </c>
      <c r="M133" s="9"/>
      <c r="N133" s="100">
        <f>'ODOBRENI OBRAZAC PRORAČUNA'!O131</f>
        <v>0</v>
      </c>
      <c r="O133" s="100">
        <f>'ODOBRENI OBRAZAC PRORAČUNA'!P131</f>
        <v>0</v>
      </c>
      <c r="P133" s="56">
        <f t="shared" si="33"/>
        <v>0</v>
      </c>
    </row>
    <row r="134" spans="1:16" s="67" customFormat="1" x14ac:dyDescent="0.25">
      <c r="A134" s="64" t="s">
        <v>49</v>
      </c>
      <c r="B134" s="99">
        <f>'ODOBRENI OBRAZAC PRORAČUNA'!B132</f>
        <v>0</v>
      </c>
      <c r="C134" s="9"/>
      <c r="D134" s="100">
        <f>'ODOBRENI OBRAZAC PRORAČUNA'!E132</f>
        <v>0</v>
      </c>
      <c r="E134" s="100">
        <f>'ODOBRENI OBRAZAC PRORAČUNA'!F132</f>
        <v>0</v>
      </c>
      <c r="F134" s="56">
        <f t="shared" si="30"/>
        <v>0</v>
      </c>
      <c r="H134" s="9"/>
      <c r="I134" s="55"/>
      <c r="J134" s="55"/>
      <c r="K134" s="56">
        <f t="shared" si="31"/>
        <v>0</v>
      </c>
      <c r="M134" s="9"/>
      <c r="N134" s="100">
        <f>'ODOBRENI OBRAZAC PRORAČUNA'!O132</f>
        <v>0</v>
      </c>
      <c r="O134" s="100">
        <f>'ODOBRENI OBRAZAC PRORAČUNA'!P132</f>
        <v>0</v>
      </c>
      <c r="P134" s="56">
        <f t="shared" si="33"/>
        <v>0</v>
      </c>
    </row>
    <row r="135" spans="1:16" s="67" customFormat="1" x14ac:dyDescent="0.25">
      <c r="A135" s="64" t="s">
        <v>48</v>
      </c>
      <c r="B135" s="99">
        <f>'ODOBRENI OBRAZAC PRORAČUNA'!B133</f>
        <v>0</v>
      </c>
      <c r="C135" s="9"/>
      <c r="D135" s="100">
        <f>'ODOBRENI OBRAZAC PRORAČUNA'!E133</f>
        <v>0</v>
      </c>
      <c r="E135" s="100">
        <f>'ODOBRENI OBRAZAC PRORAČUNA'!F133</f>
        <v>0</v>
      </c>
      <c r="F135" s="56">
        <f t="shared" si="30"/>
        <v>0</v>
      </c>
      <c r="H135" s="9"/>
      <c r="I135" s="55"/>
      <c r="J135" s="55"/>
      <c r="K135" s="56">
        <f t="shared" si="31"/>
        <v>0</v>
      </c>
      <c r="M135" s="9"/>
      <c r="N135" s="100">
        <f>'ODOBRENI OBRAZAC PRORAČUNA'!O133</f>
        <v>0</v>
      </c>
      <c r="O135" s="100">
        <f>'ODOBRENI OBRAZAC PRORAČUNA'!P133</f>
        <v>0</v>
      </c>
      <c r="P135" s="56">
        <f t="shared" si="33"/>
        <v>0</v>
      </c>
    </row>
    <row r="136" spans="1:16" s="67" customFormat="1" x14ac:dyDescent="0.25">
      <c r="A136" s="64" t="s">
        <v>47</v>
      </c>
      <c r="B136" s="99">
        <f>'ODOBRENI OBRAZAC PRORAČUNA'!B134</f>
        <v>0</v>
      </c>
      <c r="C136" s="9"/>
      <c r="D136" s="100">
        <f>'ODOBRENI OBRAZAC PRORAČUNA'!E134</f>
        <v>0</v>
      </c>
      <c r="E136" s="100">
        <f>'ODOBRENI OBRAZAC PRORAČUNA'!F134</f>
        <v>0</v>
      </c>
      <c r="F136" s="56">
        <f t="shared" si="30"/>
        <v>0</v>
      </c>
      <c r="H136" s="9"/>
      <c r="I136" s="55"/>
      <c r="J136" s="55"/>
      <c r="K136" s="56">
        <f t="shared" si="31"/>
        <v>0</v>
      </c>
      <c r="M136" s="9"/>
      <c r="N136" s="100">
        <f>'ODOBRENI OBRAZAC PRORAČUNA'!O134</f>
        <v>0</v>
      </c>
      <c r="O136" s="100">
        <f>'ODOBRENI OBRAZAC PRORAČUNA'!P134</f>
        <v>0</v>
      </c>
      <c r="P136" s="56">
        <f t="shared" si="33"/>
        <v>0</v>
      </c>
    </row>
    <row r="137" spans="1:16" s="67" customFormat="1" x14ac:dyDescent="0.25">
      <c r="A137" s="64" t="s">
        <v>46</v>
      </c>
      <c r="B137" s="99">
        <f>'ODOBRENI OBRAZAC PRORAČUNA'!B135</f>
        <v>0</v>
      </c>
      <c r="C137" s="9"/>
      <c r="D137" s="100">
        <f>'ODOBRENI OBRAZAC PRORAČUNA'!E135</f>
        <v>0</v>
      </c>
      <c r="E137" s="100">
        <f>'ODOBRENI OBRAZAC PRORAČUNA'!F135</f>
        <v>0</v>
      </c>
      <c r="F137" s="56">
        <f t="shared" si="30"/>
        <v>0</v>
      </c>
      <c r="H137" s="9"/>
      <c r="I137" s="55"/>
      <c r="J137" s="55"/>
      <c r="K137" s="56">
        <f t="shared" si="31"/>
        <v>0</v>
      </c>
      <c r="M137" s="9"/>
      <c r="N137" s="100">
        <f>'ODOBRENI OBRAZAC PRORAČUNA'!O135</f>
        <v>0</v>
      </c>
      <c r="O137" s="100">
        <f>'ODOBRENI OBRAZAC PRORAČUNA'!P135</f>
        <v>0</v>
      </c>
      <c r="P137" s="56">
        <f t="shared" si="33"/>
        <v>0</v>
      </c>
    </row>
    <row r="138" spans="1:16" s="67" customFormat="1" x14ac:dyDescent="0.25">
      <c r="A138" s="64" t="s">
        <v>45</v>
      </c>
      <c r="B138" s="99">
        <f>'ODOBRENI OBRAZAC PRORAČUNA'!B136</f>
        <v>0</v>
      </c>
      <c r="C138" s="9"/>
      <c r="D138" s="100">
        <f>'ODOBRENI OBRAZAC PRORAČUNA'!E136</f>
        <v>0</v>
      </c>
      <c r="E138" s="100">
        <f>'ODOBRENI OBRAZAC PRORAČUNA'!F136</f>
        <v>0</v>
      </c>
      <c r="F138" s="56">
        <f t="shared" si="30"/>
        <v>0</v>
      </c>
      <c r="H138" s="9"/>
      <c r="I138" s="55"/>
      <c r="J138" s="55"/>
      <c r="K138" s="56">
        <f t="shared" si="31"/>
        <v>0</v>
      </c>
      <c r="M138" s="9"/>
      <c r="N138" s="100">
        <f>'ODOBRENI OBRAZAC PRORAČUNA'!O136</f>
        <v>0</v>
      </c>
      <c r="O138" s="100">
        <f>'ODOBRENI OBRAZAC PRORAČUNA'!P136</f>
        <v>0</v>
      </c>
      <c r="P138" s="56">
        <f t="shared" si="33"/>
        <v>0</v>
      </c>
    </row>
    <row r="139" spans="1:16" s="67" customFormat="1" x14ac:dyDescent="0.25">
      <c r="A139" s="64" t="s">
        <v>44</v>
      </c>
      <c r="B139" s="99">
        <f>'ODOBRENI OBRAZAC PRORAČUNA'!B137</f>
        <v>0</v>
      </c>
      <c r="C139" s="9"/>
      <c r="D139" s="100">
        <f>'ODOBRENI OBRAZAC PRORAČUNA'!E137</f>
        <v>0</v>
      </c>
      <c r="E139" s="100">
        <f>'ODOBRENI OBRAZAC PRORAČUNA'!F137</f>
        <v>0</v>
      </c>
      <c r="F139" s="56">
        <f t="shared" si="30"/>
        <v>0</v>
      </c>
      <c r="H139" s="9"/>
      <c r="I139" s="55"/>
      <c r="J139" s="55"/>
      <c r="K139" s="56">
        <f t="shared" si="31"/>
        <v>0</v>
      </c>
      <c r="M139" s="9"/>
      <c r="N139" s="100">
        <f>'ODOBRENI OBRAZAC PRORAČUNA'!O137</f>
        <v>0</v>
      </c>
      <c r="O139" s="100">
        <f>'ODOBRENI OBRAZAC PRORAČUNA'!P137</f>
        <v>0</v>
      </c>
      <c r="P139" s="56">
        <f t="shared" si="33"/>
        <v>0</v>
      </c>
    </row>
    <row r="140" spans="1:16" s="67" customFormat="1" ht="45" x14ac:dyDescent="0.25">
      <c r="A140" s="1"/>
      <c r="B140" s="1"/>
      <c r="C140" s="1" t="s">
        <v>9</v>
      </c>
      <c r="D140" s="1" t="s">
        <v>137</v>
      </c>
      <c r="E140" s="119" t="s">
        <v>140</v>
      </c>
      <c r="F140" s="1" t="s">
        <v>1</v>
      </c>
      <c r="H140" s="1" t="s">
        <v>9</v>
      </c>
      <c r="I140" s="1" t="s">
        <v>137</v>
      </c>
      <c r="J140" s="119" t="s">
        <v>140</v>
      </c>
      <c r="K140" s="1" t="s">
        <v>1</v>
      </c>
      <c r="M140" s="1" t="s">
        <v>9</v>
      </c>
      <c r="N140" s="1" t="s">
        <v>137</v>
      </c>
      <c r="O140" s="119" t="s">
        <v>140</v>
      </c>
      <c r="P140" s="1" t="s">
        <v>1</v>
      </c>
    </row>
    <row r="141" spans="1:16" s="67" customFormat="1" ht="15.75" x14ac:dyDescent="0.25">
      <c r="A141" s="1"/>
      <c r="B141" s="13" t="s">
        <v>4</v>
      </c>
      <c r="C141" s="66">
        <f>SUM(C42,C59,C70,C76,C87,C98)</f>
        <v>0</v>
      </c>
      <c r="D141" s="66">
        <f>SUM(D110:D139,D70,D59,D76,D42,D87,D98)</f>
        <v>0</v>
      </c>
      <c r="E141" s="66">
        <f>SUM(E110:E139,E70,E59,E76,E42,E87,E98)</f>
        <v>0</v>
      </c>
      <c r="F141" s="60">
        <f>C141+D141+E141</f>
        <v>0</v>
      </c>
      <c r="H141" s="66">
        <f>SUM(H42,H59,H70,H76,H87,H98)</f>
        <v>0</v>
      </c>
      <c r="I141" s="66">
        <f>SUM(I110:I139,I70,I59,I76,I42,I87,I98)</f>
        <v>0</v>
      </c>
      <c r="J141" s="66">
        <f>SUM(J110:J139,J70,J59,J76,J42,J87,J98)</f>
        <v>0</v>
      </c>
      <c r="K141" s="60">
        <f>H141+I141+J141</f>
        <v>0</v>
      </c>
      <c r="M141" s="66">
        <f>SUM(M42,M59,M70,M76,M87,M98)</f>
        <v>0</v>
      </c>
      <c r="N141" s="66">
        <f>SUM(N110:N139,N70,N59,N76,N42,N87,N98)</f>
        <v>0</v>
      </c>
      <c r="O141" s="66">
        <f>SUM(O110:O139,O70,O59,O76,O42,O87,O98)</f>
        <v>0</v>
      </c>
      <c r="P141" s="60">
        <f>M141+N141+O141</f>
        <v>0</v>
      </c>
    </row>
    <row r="142" spans="1:16" s="67" customFormat="1" x14ac:dyDescent="0.25">
      <c r="A142" s="1"/>
      <c r="B142" s="1"/>
      <c r="C142" s="61"/>
      <c r="D142" s="61" t="e">
        <f>D141/F141</f>
        <v>#DIV/0!</v>
      </c>
      <c r="E142" s="61" t="e">
        <f>E141/F141</f>
        <v>#DIV/0!</v>
      </c>
      <c r="F142" s="62" t="e">
        <f>C142+D142</f>
        <v>#DIV/0!</v>
      </c>
      <c r="H142" s="61"/>
      <c r="I142" s="61" t="e">
        <f>I141/K141</f>
        <v>#DIV/0!</v>
      </c>
      <c r="J142" s="61" t="e">
        <f>J141/K141</f>
        <v>#DIV/0!</v>
      </c>
      <c r="K142" s="62" t="e">
        <f>H142+I142</f>
        <v>#DIV/0!</v>
      </c>
      <c r="M142" s="61"/>
      <c r="N142" s="61" t="e">
        <f>N141/P141</f>
        <v>#DIV/0!</v>
      </c>
      <c r="O142" s="61" t="e">
        <f>O141/P141</f>
        <v>#DIV/0!</v>
      </c>
      <c r="P142" s="62" t="e">
        <f>M142+N142</f>
        <v>#DIV/0!</v>
      </c>
    </row>
    <row r="143" spans="1:16" s="67" customFormat="1" x14ac:dyDescent="0.25">
      <c r="A143" s="1"/>
      <c r="B143" s="1"/>
      <c r="C143" s="61" t="e">
        <f>C141/F141</f>
        <v>#DIV/0!</v>
      </c>
      <c r="D143" s="156" t="e">
        <f>D142+E142</f>
        <v>#DIV/0!</v>
      </c>
      <c r="E143" s="157"/>
      <c r="F143" s="62" t="e">
        <f>C143+D143</f>
        <v>#DIV/0!</v>
      </c>
      <c r="H143" s="61" t="e">
        <f>H141/K141</f>
        <v>#DIV/0!</v>
      </c>
      <c r="I143" s="156" t="e">
        <f>I142+J142</f>
        <v>#DIV/0!</v>
      </c>
      <c r="J143" s="157"/>
      <c r="K143" s="62" t="e">
        <f>H143+I143</f>
        <v>#DIV/0!</v>
      </c>
      <c r="M143" s="61" t="e">
        <f>M141/P141</f>
        <v>#DIV/0!</v>
      </c>
      <c r="N143" s="156" t="e">
        <f>N142+O142</f>
        <v>#DIV/0!</v>
      </c>
      <c r="O143" s="157"/>
      <c r="P143" s="62" t="e">
        <f>M143+N143</f>
        <v>#DIV/0!</v>
      </c>
    </row>
    <row r="144" spans="1:16" s="67" customFormat="1" x14ac:dyDescent="0.25">
      <c r="A144" s="18"/>
      <c r="B144"/>
      <c r="C144"/>
      <c r="D144"/>
      <c r="E144"/>
      <c r="F144"/>
    </row>
    <row r="146" spans="1:6" s="67" customFormat="1" x14ac:dyDescent="0.25">
      <c r="A146" s="124" t="s">
        <v>3</v>
      </c>
      <c r="B146" s="125"/>
      <c r="C146" s="125"/>
      <c r="D146" s="125"/>
      <c r="E146" s="125"/>
      <c r="F146" s="126"/>
    </row>
    <row r="147" spans="1:6" s="67" customFormat="1" x14ac:dyDescent="0.25">
      <c r="A147" s="28" t="s">
        <v>7</v>
      </c>
      <c r="B147" s="29" t="s">
        <v>12</v>
      </c>
      <c r="C147" s="73">
        <f>F17</f>
        <v>0</v>
      </c>
      <c r="D147" s="162" t="e">
        <f>C147/SUM(C147:C149)</f>
        <v>#DIV/0!</v>
      </c>
      <c r="E147" s="163"/>
      <c r="F147" s="164"/>
    </row>
    <row r="148" spans="1:6" s="67" customFormat="1" x14ac:dyDescent="0.25">
      <c r="A148" s="28" t="s">
        <v>2</v>
      </c>
      <c r="B148" s="29" t="s">
        <v>71</v>
      </c>
      <c r="C148" s="73">
        <f>F19</f>
        <v>0</v>
      </c>
      <c r="D148" s="165" t="e">
        <f>SUM(C148:C149)/SUM(C147:C149)</f>
        <v>#DIV/0!</v>
      </c>
      <c r="E148" s="166"/>
      <c r="F148" s="167"/>
    </row>
    <row r="149" spans="1:6" s="67" customFormat="1" x14ac:dyDescent="0.25">
      <c r="A149" s="28" t="s">
        <v>6</v>
      </c>
      <c r="B149" s="29" t="s">
        <v>8</v>
      </c>
      <c r="C149" s="73">
        <f>F26</f>
        <v>0</v>
      </c>
      <c r="D149" s="170"/>
      <c r="E149" s="171"/>
      <c r="F149" s="172"/>
    </row>
    <row r="150" spans="1:6" s="67" customFormat="1" x14ac:dyDescent="0.25">
      <c r="A150" s="131" t="s">
        <v>17</v>
      </c>
      <c r="B150" s="131"/>
      <c r="C150" s="74">
        <f>SUM(C147:C149)</f>
        <v>0</v>
      </c>
      <c r="D150" s="168" t="e">
        <f>SUM(D147:F149)</f>
        <v>#DIV/0!</v>
      </c>
      <c r="E150" s="168"/>
      <c r="F150" s="168"/>
    </row>
    <row r="151" spans="1:6" s="67" customFormat="1" x14ac:dyDescent="0.25">
      <c r="A151" s="26"/>
      <c r="B151" s="30"/>
      <c r="C151" s="31"/>
      <c r="D151" s="32"/>
      <c r="E151" s="32"/>
      <c r="F151" s="32"/>
    </row>
    <row r="152" spans="1:6" s="67" customFormat="1" x14ac:dyDescent="0.25">
      <c r="A152" s="128" t="s">
        <v>0</v>
      </c>
      <c r="B152" s="129"/>
      <c r="C152" s="129"/>
      <c r="D152" s="129"/>
      <c r="E152" s="129"/>
      <c r="F152" s="130"/>
    </row>
    <row r="153" spans="1:6" s="67" customFormat="1" x14ac:dyDescent="0.25">
      <c r="A153" s="27" t="s">
        <v>7</v>
      </c>
      <c r="B153" s="12" t="s">
        <v>10</v>
      </c>
      <c r="C153" s="57">
        <f>C141</f>
        <v>0</v>
      </c>
      <c r="D153" s="158" t="e">
        <f>C153/C156</f>
        <v>#DIV/0!</v>
      </c>
      <c r="E153" s="159"/>
      <c r="F153" s="160"/>
    </row>
    <row r="154" spans="1:6" s="67" customFormat="1" x14ac:dyDescent="0.25">
      <c r="A154" s="27" t="s">
        <v>2</v>
      </c>
      <c r="B154" s="12" t="s">
        <v>138</v>
      </c>
      <c r="C154" s="57">
        <f>D141</f>
        <v>0</v>
      </c>
      <c r="D154" s="158" t="e">
        <f>C154/F141</f>
        <v>#DIV/0!</v>
      </c>
      <c r="E154" s="159"/>
      <c r="F154" s="160"/>
    </row>
    <row r="155" spans="1:6" s="67" customFormat="1" x14ac:dyDescent="0.25">
      <c r="A155" s="27" t="s">
        <v>6</v>
      </c>
      <c r="B155" s="12" t="s">
        <v>139</v>
      </c>
      <c r="C155" s="57">
        <f>E141</f>
        <v>0</v>
      </c>
      <c r="D155" s="158" t="e">
        <f>C155/F141</f>
        <v>#DIV/0!</v>
      </c>
      <c r="E155" s="159"/>
      <c r="F155" s="160"/>
    </row>
    <row r="156" spans="1:6" s="67" customFormat="1" x14ac:dyDescent="0.25">
      <c r="A156" s="27" t="s">
        <v>40</v>
      </c>
      <c r="B156" s="34" t="s">
        <v>11</v>
      </c>
      <c r="C156" s="58">
        <f>C153+C154+C155</f>
        <v>0</v>
      </c>
      <c r="D156" s="161">
        <v>1</v>
      </c>
      <c r="E156" s="161"/>
      <c r="F156" s="161"/>
    </row>
    <row r="157" spans="1:6" s="67" customFormat="1" x14ac:dyDescent="0.25">
      <c r="A157"/>
      <c r="B157"/>
      <c r="C157" s="14"/>
      <c r="D157" s="14"/>
      <c r="E157" s="14"/>
      <c r="F157" s="14"/>
    </row>
    <row r="158" spans="1:6" s="67" customFormat="1" x14ac:dyDescent="0.25">
      <c r="A158" s="33">
        <v>1</v>
      </c>
      <c r="B158" s="33" t="s">
        <v>13</v>
      </c>
      <c r="C158" s="59">
        <f>SUM(C147:C149)-C156</f>
        <v>0</v>
      </c>
      <c r="D158" s="169" t="e">
        <f>1-C158/SUM(C147:C149)</f>
        <v>#DIV/0!</v>
      </c>
      <c r="E158" s="169"/>
      <c r="F158" s="169"/>
    </row>
    <row r="160" spans="1:6" s="67" customFormat="1" x14ac:dyDescent="0.25">
      <c r="A160"/>
      <c r="B160"/>
      <c r="C160" s="127"/>
      <c r="D160" s="127"/>
      <c r="E160" s="127"/>
      <c r="F160" s="127"/>
    </row>
    <row r="161" spans="1:6" s="67" customFormat="1" x14ac:dyDescent="0.25">
      <c r="A161"/>
      <c r="B161" s="2"/>
      <c r="C161" s="2"/>
      <c r="D161" s="2"/>
      <c r="E161" s="2"/>
      <c r="F161" s="2"/>
    </row>
    <row r="162" spans="1:6" s="67" customFormat="1" x14ac:dyDescent="0.25">
      <c r="A162"/>
      <c r="B162" s="2"/>
      <c r="C162" s="2"/>
      <c r="D162" s="2"/>
      <c r="E162" s="2"/>
      <c r="F162" s="2"/>
    </row>
    <row r="163" spans="1:6" s="67" customFormat="1" x14ac:dyDescent="0.25">
      <c r="A163"/>
      <c r="B163" s="2"/>
      <c r="C163" s="154"/>
      <c r="D163" s="154"/>
      <c r="E163" s="111"/>
      <c r="F163" s="2"/>
    </row>
    <row r="164" spans="1:6" s="67" customFormat="1" x14ac:dyDescent="0.25">
      <c r="A164"/>
      <c r="B164" s="2"/>
      <c r="C164"/>
      <c r="D164" s="2"/>
      <c r="E164" s="2"/>
      <c r="F164" s="2"/>
    </row>
    <row r="165" spans="1:6" s="67" customFormat="1" x14ac:dyDescent="0.25">
      <c r="A165" s="14"/>
      <c r="B165" s="65" t="s">
        <v>20</v>
      </c>
      <c r="C165" s="123"/>
      <c r="D165" s="123"/>
      <c r="E165" s="123"/>
      <c r="F165" s="123"/>
    </row>
    <row r="166" spans="1:6" s="67" customFormat="1" x14ac:dyDescent="0.25">
      <c r="A166" s="14"/>
      <c r="B166" s="2"/>
      <c r="C166" s="2"/>
      <c r="D166" s="15"/>
      <c r="E166" s="15"/>
      <c r="F166" s="15"/>
    </row>
    <row r="167" spans="1:6" s="67" customFormat="1" x14ac:dyDescent="0.25">
      <c r="A167"/>
      <c r="B167" s="3"/>
      <c r="C167" s="3"/>
      <c r="D167" s="3"/>
      <c r="E167" s="3"/>
      <c r="F167" s="3"/>
    </row>
    <row r="168" spans="1:6" s="67" customFormat="1" x14ac:dyDescent="0.25">
      <c r="A168"/>
      <c r="B168" s="3"/>
      <c r="C168" s="154"/>
      <c r="D168" s="154"/>
      <c r="E168" s="111"/>
      <c r="F168" s="3"/>
    </row>
    <row r="169" spans="1:6" s="67" customFormat="1" x14ac:dyDescent="0.25">
      <c r="A169"/>
      <c r="B169" s="3"/>
      <c r="C169" s="3"/>
      <c r="D169" s="3"/>
      <c r="E169" s="3"/>
      <c r="F169" s="3"/>
    </row>
    <row r="170" spans="1:6" s="67" customFormat="1" x14ac:dyDescent="0.25">
      <c r="A170"/>
      <c r="B170" s="3"/>
      <c r="C170" s="3"/>
      <c r="D170" s="3"/>
      <c r="E170" s="3"/>
      <c r="F170" s="3"/>
    </row>
    <row r="171" spans="1:6" s="67" customFormat="1" x14ac:dyDescent="0.25">
      <c r="A171" s="107"/>
      <c r="B171" s="75" t="s">
        <v>34</v>
      </c>
      <c r="C171" s="4"/>
      <c r="D171" s="15"/>
      <c r="E171" s="15"/>
      <c r="F171" s="4"/>
    </row>
    <row r="172" spans="1:6" s="67" customFormat="1" x14ac:dyDescent="0.25">
      <c r="A172" s="107"/>
      <c r="B172" s="4"/>
      <c r="C172" s="4"/>
      <c r="D172" s="4"/>
      <c r="E172" s="4"/>
      <c r="F172" s="4"/>
    </row>
    <row r="173" spans="1:6" s="67" customFormat="1" x14ac:dyDescent="0.25">
      <c r="A173"/>
      <c r="B173" s="76"/>
      <c r="C173"/>
      <c r="D173"/>
      <c r="E173"/>
      <c r="F173"/>
    </row>
  </sheetData>
  <sheetProtection algorithmName="SHA-512" hashValue="H0BwuZ643JJkBy7Ak4vNmq/lgwA6NYUmcKpIATl5PZIK+F8GMaMx8X9388SNMtd+kHdHFS9eP71zTKZB7gptMQ==" saltValue="flaPXlueTEFXhmZImVu+7g==" spinCount="100000" sheet="1" selectLockedCells="1"/>
  <mergeCells count="47">
    <mergeCell ref="B12:D12"/>
    <mergeCell ref="A1:F1"/>
    <mergeCell ref="B6:D6"/>
    <mergeCell ref="A7:F7"/>
    <mergeCell ref="B9:D9"/>
    <mergeCell ref="A10:F10"/>
    <mergeCell ref="B28:D28"/>
    <mergeCell ref="A13:F13"/>
    <mergeCell ref="A15:F15"/>
    <mergeCell ref="A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9:D29"/>
    <mergeCell ref="B30:D30"/>
    <mergeCell ref="B31:D31"/>
    <mergeCell ref="A33:D33"/>
    <mergeCell ref="A36:F36"/>
    <mergeCell ref="D153:F153"/>
    <mergeCell ref="H38:I38"/>
    <mergeCell ref="M38:P38"/>
    <mergeCell ref="C40:F40"/>
    <mergeCell ref="H40:K40"/>
    <mergeCell ref="M40:P40"/>
    <mergeCell ref="A146:F146"/>
    <mergeCell ref="A38:D38"/>
    <mergeCell ref="D147:F147"/>
    <mergeCell ref="D148:F149"/>
    <mergeCell ref="A150:B150"/>
    <mergeCell ref="D150:F150"/>
    <mergeCell ref="A152:F152"/>
    <mergeCell ref="D143:E143"/>
    <mergeCell ref="I143:J143"/>
    <mergeCell ref="N143:O143"/>
    <mergeCell ref="C168:D168"/>
    <mergeCell ref="D154:F154"/>
    <mergeCell ref="D156:F156"/>
    <mergeCell ref="D158:F158"/>
    <mergeCell ref="C160:F160"/>
    <mergeCell ref="C163:D163"/>
    <mergeCell ref="C165:F165"/>
    <mergeCell ref="D155:F155"/>
  </mergeCells>
  <conditionalFormatting sqref="B1:B12 B157:B1048576">
    <cfRule type="containsText" dxfId="55" priority="69" operator="containsText" text="novo">
      <formula>NOT(ISERROR(SEARCH("novo",B1)))</formula>
    </cfRule>
  </conditionalFormatting>
  <conditionalFormatting sqref="B14:B142">
    <cfRule type="containsText" dxfId="54" priority="35" operator="containsText" text="novo">
      <formula>NOT(ISERROR(SEARCH("novo",B14)))</formula>
    </cfRule>
  </conditionalFormatting>
  <conditionalFormatting sqref="B144:B153">
    <cfRule type="containsText" dxfId="53" priority="1" operator="containsText" text="novo">
      <formula>NOT(ISERROR(SEARCH("novo",B144)))</formula>
    </cfRule>
  </conditionalFormatting>
  <conditionalFormatting sqref="C59">
    <cfRule type="expression" dxfId="52" priority="34">
      <formula>$C$57&lt;=$F$17*0.3</formula>
    </cfRule>
    <cfRule type="expression" dxfId="51" priority="33">
      <formula>$C$57&gt;$F$17*0.3</formula>
    </cfRule>
    <cfRule type="expression" dxfId="50" priority="32">
      <formula>$C$57=0</formula>
    </cfRule>
  </conditionalFormatting>
  <conditionalFormatting sqref="C98">
    <cfRule type="expression" dxfId="49" priority="31">
      <formula>$C$96&gt;$F$17*0.1</formula>
    </cfRule>
    <cfRule type="expression" dxfId="48" priority="30">
      <formula>$C$96&lt;=$F$17*0.1</formula>
    </cfRule>
    <cfRule type="expression" dxfId="47" priority="29">
      <formula>$C$96=0</formula>
    </cfRule>
  </conditionalFormatting>
  <conditionalFormatting sqref="C141">
    <cfRule type="expression" dxfId="46" priority="54">
      <formula>$C$141&gt;$F$17</formula>
    </cfRule>
    <cfRule type="expression" dxfId="45" priority="53">
      <formula>$C$141=0</formula>
    </cfRule>
    <cfRule type="expression" dxfId="44" priority="55">
      <formula>$C$141&lt;=$F$17</formula>
    </cfRule>
  </conditionalFormatting>
  <conditionalFormatting sqref="C143">
    <cfRule type="cellIs" dxfId="43" priority="23" operator="equal">
      <formula>0.6</formula>
    </cfRule>
    <cfRule type="cellIs" dxfId="42" priority="24" operator="lessThan">
      <formula>0.6</formula>
    </cfRule>
    <cfRule type="cellIs" dxfId="41" priority="25" operator="greaterThan">
      <formula>0.6</formula>
    </cfRule>
  </conditionalFormatting>
  <conditionalFormatting sqref="D143">
    <cfRule type="cellIs" dxfId="40" priority="22" operator="equal">
      <formula>0.4</formula>
    </cfRule>
    <cfRule type="cellIs" dxfId="39" priority="20" operator="greaterThan">
      <formula>0.4</formula>
    </cfRule>
    <cfRule type="cellIs" dxfId="38" priority="21" operator="lessThan">
      <formula>0.4</formula>
    </cfRule>
  </conditionalFormatting>
  <conditionalFormatting sqref="H59">
    <cfRule type="expression" dxfId="37" priority="27">
      <formula>$C$57&gt;$F$17*0.3</formula>
    </cfRule>
    <cfRule type="expression" dxfId="36" priority="28">
      <formula>$C$57&lt;=$F$17*0.3</formula>
    </cfRule>
    <cfRule type="expression" dxfId="35" priority="26">
      <formula>$C$57=0</formula>
    </cfRule>
  </conditionalFormatting>
  <conditionalFormatting sqref="H98">
    <cfRule type="expression" dxfId="34" priority="52">
      <formula>$H$98&gt;$F$17*0.1</formula>
    </cfRule>
    <cfRule type="expression" dxfId="33" priority="51">
      <formula>$H$98&lt;=$F$17*0.1</formula>
    </cfRule>
    <cfRule type="expression" dxfId="32" priority="50">
      <formula>$H$98=0</formula>
    </cfRule>
  </conditionalFormatting>
  <conditionalFormatting sqref="H141">
    <cfRule type="expression" dxfId="31" priority="17">
      <formula>$C$141=0</formula>
    </cfRule>
    <cfRule type="expression" dxfId="30" priority="18">
      <formula>$C$141&gt;$F$17</formula>
    </cfRule>
    <cfRule type="expression" dxfId="29" priority="19">
      <formula>$C$141&lt;=$F$17</formula>
    </cfRule>
  </conditionalFormatting>
  <conditionalFormatting sqref="H143">
    <cfRule type="cellIs" dxfId="28" priority="16" operator="greaterThan">
      <formula>0.6</formula>
    </cfRule>
    <cfRule type="cellIs" dxfId="27" priority="15" operator="lessThan">
      <formula>0.6</formula>
    </cfRule>
    <cfRule type="cellIs" dxfId="26" priority="14" operator="equal">
      <formula>0.6</formula>
    </cfRule>
  </conditionalFormatting>
  <conditionalFormatting sqref="I143">
    <cfRule type="cellIs" dxfId="25" priority="13" operator="equal">
      <formula>0.4</formula>
    </cfRule>
    <cfRule type="cellIs" dxfId="24" priority="12" operator="lessThan">
      <formula>0.4</formula>
    </cfRule>
    <cfRule type="cellIs" dxfId="23" priority="11" operator="greaterThan">
      <formula>0.4</formula>
    </cfRule>
  </conditionalFormatting>
  <conditionalFormatting sqref="M44:O50">
    <cfRule type="cellIs" dxfId="22" priority="48" operator="greaterThan">
      <formula>0</formula>
    </cfRule>
    <cfRule type="cellIs" dxfId="21" priority="49" operator="lessThan">
      <formula>0</formula>
    </cfRule>
  </conditionalFormatting>
  <conditionalFormatting sqref="M52:M58">
    <cfRule type="cellIs" dxfId="20" priority="46" operator="greaterThan">
      <formula>0</formula>
    </cfRule>
    <cfRule type="cellIs" dxfId="19" priority="47" operator="lessThan">
      <formula>0</formula>
    </cfRule>
  </conditionalFormatting>
  <conditionalFormatting sqref="M60:M69">
    <cfRule type="cellIs" dxfId="18" priority="44" operator="greaterThan">
      <formula>0</formula>
    </cfRule>
    <cfRule type="cellIs" dxfId="17" priority="45" operator="lessThan">
      <formula>0</formula>
    </cfRule>
  </conditionalFormatting>
  <conditionalFormatting sqref="M71:M75">
    <cfRule type="cellIs" dxfId="16" priority="43" operator="lessThan">
      <formula>0</formula>
    </cfRule>
    <cfRule type="cellIs" dxfId="15" priority="42" operator="greaterThan">
      <formula>0</formula>
    </cfRule>
  </conditionalFormatting>
  <conditionalFormatting sqref="M77:M86">
    <cfRule type="cellIs" dxfId="14" priority="40" operator="greaterThan">
      <formula>0</formula>
    </cfRule>
    <cfRule type="cellIs" dxfId="13" priority="41" operator="lessThan">
      <formula>0</formula>
    </cfRule>
  </conditionalFormatting>
  <conditionalFormatting sqref="M88:M97">
    <cfRule type="cellIs" dxfId="12" priority="38" operator="greaterThan">
      <formula>0</formula>
    </cfRule>
    <cfRule type="cellIs" dxfId="11" priority="39" operator="lessThan">
      <formula>0</formula>
    </cfRule>
  </conditionalFormatting>
  <conditionalFormatting sqref="M99:M108">
    <cfRule type="cellIs" dxfId="10" priority="36" operator="greaterThan">
      <formula>0</formula>
    </cfRule>
    <cfRule type="cellIs" dxfId="9" priority="37" operator="lessThan">
      <formula>0</formula>
    </cfRule>
  </conditionalFormatting>
  <conditionalFormatting sqref="M141">
    <cfRule type="expression" dxfId="8" priority="10">
      <formula>$C$141&lt;=$F$17</formula>
    </cfRule>
    <cfRule type="expression" dxfId="7" priority="9">
      <formula>$C$141&gt;$F$17</formula>
    </cfRule>
    <cfRule type="expression" dxfId="6" priority="8">
      <formula>$C$141=0</formula>
    </cfRule>
  </conditionalFormatting>
  <conditionalFormatting sqref="M143">
    <cfRule type="cellIs" dxfId="5" priority="7" operator="greaterThan">
      <formula>0.6</formula>
    </cfRule>
    <cfRule type="cellIs" dxfId="4" priority="6" operator="lessThan">
      <formula>0.6</formula>
    </cfRule>
    <cfRule type="cellIs" dxfId="3" priority="5" operator="equal">
      <formula>0.6</formula>
    </cfRule>
  </conditionalFormatting>
  <conditionalFormatting sqref="N143">
    <cfRule type="cellIs" dxfId="2" priority="4" operator="equal">
      <formula>0.4</formula>
    </cfRule>
    <cfRule type="cellIs" dxfId="1" priority="3" operator="lessThan">
      <formula>0.4</formula>
    </cfRule>
    <cfRule type="cellIs" dxfId="0" priority="2" operator="greaterThan">
      <formula>0.4</formula>
    </cfRule>
  </conditionalFormatting>
  <dataValidations count="2">
    <dataValidation type="custom" allowBlank="1" showInputMessage="1" showErrorMessage="1" errorTitle="Pogrešan unos" error="Molimo korigirajte troškovnik jer ste unijeli više troškova od planiranih prihoda" sqref="H141 C141 M141">
      <formula1>C141&lt;F17</formula1>
    </dataValidation>
    <dataValidation type="custom" allowBlank="1" showInputMessage="1" showErrorMessage="1" errorTitle="Unijeli ste pogrešan iznos" error="Korigirajte iznos jer ste unijeli iznos veći od dopuštenog" sqref="F17 H17 K17">
      <formula1>F17&lt;=G13</formula1>
    </dataValidation>
  </dataValidations>
  <pageMargins left="0.7" right="0.7" top="0.75" bottom="0.75" header="0.3" footer="0.3"/>
  <pageSetup paperSize="9" scale="3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202129903F04CB4C3F08315930ADC" ma:contentTypeVersion="14" ma:contentTypeDescription="Create a new document." ma:contentTypeScope="" ma:versionID="ad1c28a576b85513feb4c5854b57d5c2">
  <xsd:schema xmlns:xsd="http://www.w3.org/2001/XMLSchema" xmlns:xs="http://www.w3.org/2001/XMLSchema" xmlns:p="http://schemas.microsoft.com/office/2006/metadata/properties" xmlns:ns3="c17610f2-8136-4e82-be68-1b3c07c129b6" xmlns:ns4="17e65fa0-cc17-42c9-8d8b-5bd74beb9a08" targetNamespace="http://schemas.microsoft.com/office/2006/metadata/properties" ma:root="true" ma:fieldsID="17e200bf45a4095f7c8dab92c9dc8816" ns3:_="" ns4:_="">
    <xsd:import namespace="c17610f2-8136-4e82-be68-1b3c07c129b6"/>
    <xsd:import namespace="17e65fa0-cc17-42c9-8d8b-5bd74beb9a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610f2-8136-4e82-be68-1b3c07c12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65fa0-cc17-42c9-8d8b-5bd74beb9a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7610f2-8136-4e82-be68-1b3c07c129b6" xsi:nil="true"/>
  </documentManagement>
</p:properties>
</file>

<file path=customXml/itemProps1.xml><?xml version="1.0" encoding="utf-8"?>
<ds:datastoreItem xmlns:ds="http://schemas.openxmlformats.org/officeDocument/2006/customXml" ds:itemID="{19AEA6B9-8F00-424E-9813-45116C99D5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51B83-5E6D-4052-B4CD-74EB9C573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610f2-8136-4e82-be68-1b3c07c129b6"/>
    <ds:schemaRef ds:uri="17e65fa0-cc17-42c9-8d8b-5bd74beb9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1085D9-3748-4E22-AE4A-DE7090DF5FA4}">
  <ds:schemaRefs>
    <ds:schemaRef ds:uri="http://schemas.microsoft.com/office/2006/documentManagement/types"/>
    <ds:schemaRef ds:uri="c17610f2-8136-4e82-be68-1b3c07c129b6"/>
    <ds:schemaRef ds:uri="http://purl.org/dc/elements/1.1/"/>
    <ds:schemaRef ds:uri="http://schemas.microsoft.com/office/2006/metadata/properties"/>
    <ds:schemaRef ds:uri="http://schemas.microsoft.com/office/infopath/2007/PartnerControls"/>
    <ds:schemaRef ds:uri="17e65fa0-cc17-42c9-8d8b-5bd74beb9a0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UPUTE - OBAVEZNO PROČITATI</vt:lpstr>
      <vt:lpstr>ODOBRENI OBRAZAC PRORAČUNA</vt:lpstr>
      <vt:lpstr>1. PRENAMJENA</vt:lpstr>
      <vt:lpstr>2. PRENAMJENA</vt:lpstr>
      <vt:lpstr>3. PRENAMJENA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mjericev</dc:creator>
  <cp:lastModifiedBy>Olja Jurlina</cp:lastModifiedBy>
  <cp:lastPrinted>2026-04-03T08:32:34Z</cp:lastPrinted>
  <dcterms:created xsi:type="dcterms:W3CDTF">2016-04-12T13:16:23Z</dcterms:created>
  <dcterms:modified xsi:type="dcterms:W3CDTF">2026-08-03T07:43:53Z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0x010100793202129903F04CB4C3F08315930ADC</vt:lpwstr>
  </property>
</Properties>
</file>